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mc:AlternateContent xmlns:mc="http://schemas.openxmlformats.org/markup-compatibility/2006">
    <mc:Choice Requires="x15">
      <x15ac:absPath xmlns:x15ac="http://schemas.microsoft.com/office/spreadsheetml/2010/11/ac" url="/Users/josephthiel/Documents/MUS/data_projects/Program Analytics/References/Pilot Materials DRAFT July 2026/"/>
    </mc:Choice>
  </mc:AlternateContent>
  <xr:revisionPtr revIDLastSave="0" documentId="13_ncr:1_{43C9CC54-D489-E84C-A95D-98A0F4684BEE}" xr6:coauthVersionLast="47" xr6:coauthVersionMax="47" xr10:uidLastSave="{00000000-0000-0000-0000-000000000000}"/>
  <bookViews>
    <workbookView xWindow="0" yWindow="500" windowWidth="28800" windowHeight="17500" tabRatio="500" xr2:uid="{00000000-000D-0000-FFFF-FFFF00000000}"/>
  </bookViews>
  <sheets>
    <sheet name="Instructions &amp; Definitions" sheetId="1" r:id="rId1"/>
    <sheet name="Program Actuals" sheetId="2" r:id="rId2"/>
    <sheet name="Improvement Plan Scenario"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23" i="3" l="1"/>
  <c r="G12" i="3"/>
  <c r="F12" i="3"/>
  <c r="E8" i="3"/>
  <c r="E7" i="3"/>
  <c r="E45" i="2"/>
  <c r="G43" i="2"/>
  <c r="F43" i="2"/>
  <c r="E43" i="2"/>
  <c r="E41" i="2"/>
  <c r="G37" i="2"/>
  <c r="E11" i="3" s="1"/>
  <c r="E37" i="2"/>
  <c r="G35" i="2"/>
  <c r="F35" i="2"/>
  <c r="F37" i="2" s="1"/>
  <c r="E35" i="2"/>
  <c r="G34" i="2"/>
  <c r="F34" i="2"/>
  <c r="E34" i="2"/>
  <c r="G23" i="2"/>
  <c r="G42" i="2" s="1"/>
  <c r="E12" i="3" s="1"/>
  <c r="F23" i="2"/>
  <c r="F42" i="2" s="1"/>
  <c r="E23" i="2"/>
  <c r="E42" i="2" s="1"/>
  <c r="G17" i="2"/>
  <c r="G40" i="2" s="1"/>
  <c r="F17" i="2"/>
  <c r="F40" i="2" s="1"/>
  <c r="E17" i="2"/>
  <c r="E40" i="2" s="1"/>
  <c r="G16" i="2"/>
  <c r="G41" i="2" s="1"/>
  <c r="F16" i="2"/>
  <c r="F41" i="2" s="1"/>
  <c r="E16" i="2"/>
  <c r="E9" i="3" l="1"/>
  <c r="E10" i="3"/>
</calcChain>
</file>

<file path=xl/sharedStrings.xml><?xml version="1.0" encoding="utf-8"?>
<sst xmlns="http://schemas.openxmlformats.org/spreadsheetml/2006/main" count="109" uniqueCount="92">
  <si>
    <t>Enhanced Review Fiscal Analysis</t>
  </si>
  <si>
    <t>Purpose: supports the resource assessment element of the campus response for programs on the final enhanced review list. Complete the Program Actuals tab for the three most recent complete fiscal years, then the applicable section of the Improvement Plan Scenario tab. Submit with the Campus Response form by January 15.</t>
  </si>
  <si>
    <t>HOW TO COMPLETE</t>
  </si>
  <si>
    <t>Input cells</t>
  </si>
  <si>
    <t>Enter data in white bordered cells. Gray cells calculate automatically — do not overwrite.</t>
  </si>
  <si>
    <t>Scope</t>
  </si>
  <si>
    <t>Complete one workbook per program as flagged (4-digit CIP × degree level × campus). Where a flag covers multiple majors, report them together.</t>
  </si>
  <si>
    <t>Certification</t>
  </si>
  <si>
    <t>The CFO and CAO certification block is at the bottom of the Improvement Plan Scenario tab.</t>
  </si>
  <si>
    <t>Pilot feedback</t>
  </si>
  <si>
    <t>If a requested figure is unavailable or requires substantial manual effort, note this in the Comments block — data availability is itself pilot feedback.</t>
  </si>
  <si>
    <t>DEFINITIONS &amp; CONVENTIONS</t>
  </si>
  <si>
    <t>Fiscal years</t>
  </si>
  <si>
    <t>Three most recent complete fiscal years. Enter the fiscal year labels on the Program Actuals tab (row 8).</t>
  </si>
  <si>
    <t>Tuition attribution</t>
  </si>
  <si>
    <t>Attribute tuition by student credit hours (SCH) taught by the program's faculty, using the institution's blended average net tuition per SCH (net of waivers) — not the total tuition paid by declared majors.</t>
  </si>
  <si>
    <t>Faculty &amp; staff FTE</t>
  </si>
  <si>
    <t>Allocate by share of workload assigned to the program's curriculum. Example: a faculty member teaching 2 of 8 annual sections in the program = 0.25 FTE, with salary + benefits allocated in the same proportion.</t>
  </si>
  <si>
    <t>Direct instructional cost</t>
  </si>
  <si>
    <t>Allocated faculty/staff salaries + benefits, plus program operations (supplies, travel, accreditation, etc.). Exclude allocated institutional overhead such as facilities and central administration.</t>
  </si>
  <si>
    <t>Service SCH</t>
  </si>
  <si>
    <t>Credit hours taught by program faculty to students who are not declared majors or minors in the program (general education, service courses, electives).</t>
  </si>
  <si>
    <t>Contribution margin</t>
  </si>
  <si>
    <t>Total attributed revenue minus total direct instructional cost. A positive margin means the program covers its direct costs and contributes toward institutional overhead.</t>
  </si>
  <si>
    <t>Student FTE</t>
  </si>
  <si>
    <t>Undergraduate: total SCH ÷ 30. Graduate: total SCH ÷ 24. Calculated from the AWARD LEVEL cell (UG or GR).</t>
  </si>
  <si>
    <t>Sunset estimates</t>
  </si>
  <si>
    <t>Teach-out cost = incremental cost of course offerings required for enrolled students to finish. Annual savings = direct cost eliminated after teach-out, net of faculty/staff retained for other assignments.</t>
  </si>
  <si>
    <t>Enhanced Review Fiscal Analysis — Program Actuals</t>
  </si>
  <si>
    <t>CAMPUS:</t>
  </si>
  <si>
    <t>AWARD LEVEL (UG or GR):</t>
  </si>
  <si>
    <t>PROGRAM NAME(S):</t>
  </si>
  <si>
    <t>PROGRAM CODE(S) / 4-DIGIT CIP:</t>
  </si>
  <si>
    <t>Fiscal year (e.g., FY24):</t>
  </si>
  <si>
    <t>Year −2</t>
  </si>
  <si>
    <t>Year −1</t>
  </si>
  <si>
    <t>Most Recent</t>
  </si>
  <si>
    <t>ENROLLMENT &amp; TEACHING ACTIVITY</t>
  </si>
  <si>
    <t>Declared majors &amp; minors</t>
  </si>
  <si>
    <t>annual unduplicated headcount</t>
  </si>
  <si>
    <t>Completions</t>
  </si>
  <si>
    <t>annual awards conferred</t>
  </si>
  <si>
    <t>SCH taught — program majors &amp; minors</t>
  </si>
  <si>
    <t>student credit hours</t>
  </si>
  <si>
    <t>SCH taught — non-majors (service)</t>
  </si>
  <si>
    <t>Total SCH taught</t>
  </si>
  <si>
    <t>UG: SCH ÷ 30 · GR: SCH ÷ 24</t>
  </si>
  <si>
    <t>ATTRIBUTED REVENUE</t>
  </si>
  <si>
    <t>Tuition revenue attributed by SCH (net of waivers)</t>
  </si>
  <si>
    <t>Program-specific fees</t>
  </si>
  <si>
    <t>External funds supporting instruction (grants, gifts)</t>
  </si>
  <si>
    <t>Total attributed revenue</t>
  </si>
  <si>
    <t>DIRECT INSTRUCTIONAL COST</t>
  </si>
  <si>
    <t>Tenure-track faculty (allocated)</t>
  </si>
  <si>
    <t>FTE</t>
  </si>
  <si>
    <t>Salary + benefits</t>
  </si>
  <si>
    <t>Non-tenure-track faculty, incl. adjuncts (allocated)</t>
  </si>
  <si>
    <t>Graduate teaching assistants</t>
  </si>
  <si>
    <t>Staff (allocated)</t>
  </si>
  <si>
    <t>Total faculty &amp; staff</t>
  </si>
  <si>
    <t>Program operations (supplies, travel, accreditation, etc.)</t>
  </si>
  <si>
    <t>Total direct instructional cost</t>
  </si>
  <si>
    <t>DERIVED METRICS</t>
  </si>
  <si>
    <t>Direct cost per student FTE</t>
  </si>
  <si>
    <t>Direct cost per SCH</t>
  </si>
  <si>
    <t>Contribution margin (revenue − direct cost)</t>
  </si>
  <si>
    <t>Student FTE : faculty FTE (TT + NTT)</t>
  </si>
  <si>
    <t>Direct cost per completion (3-year)</t>
  </si>
  <si>
    <t>3-yr direct cost ÷ 3-yr completions</t>
  </si>
  <si>
    <t>Enhanced Review Fiscal Analysis — Improvement Plan Scenario</t>
  </si>
  <si>
    <t>Complete Section A if recommending restructure or invest. Complete Section B if recommending sunset.</t>
  </si>
  <si>
    <t>SECTION A — RESTRUCTURE / INVEST</t>
  </si>
  <si>
    <t>Baseline (Most Recent Actual)</t>
  </si>
  <si>
    <t>Year 1 Target</t>
  </si>
  <si>
    <t>Year 2 Target</t>
  </si>
  <si>
    <t>One-time restructuring costs (if any)</t>
  </si>
  <si>
    <t>—</t>
  </si>
  <si>
    <t>New or reallocated investment requested</t>
  </si>
  <si>
    <t>Source of investment / notes:</t>
  </si>
  <si>
    <t>Final term of new-student admission</t>
  </si>
  <si>
    <t>Expected teach-out completion term</t>
  </si>
  <si>
    <t>Students requiring teach-out (headcount)</t>
  </si>
  <si>
    <t>Estimated total teach-out cost</t>
  </si>
  <si>
    <t>Estimated annual direct cost savings after closure</t>
  </si>
  <si>
    <t>Estimated net savings, first three years (3 × annual savings − teach-out cost)</t>
  </si>
  <si>
    <t>Basis for estimates:</t>
  </si>
  <si>
    <t>CERTIFICATION</t>
  </si>
  <si>
    <t>The signatures below signify that the campus Chief Financial Officer and Chief Academic Officer have reviewed this fiscal analysis, assessed its accuracy, and assessed the fiscal soundness of the proposed plan.</t>
  </si>
  <si>
    <t>Campus Chief Financial Officer Signature / Date</t>
  </si>
  <si>
    <t>Chief Academic Officer Signature / Date</t>
  </si>
  <si>
    <t>Comments</t>
  </si>
  <si>
    <t>SECTION B — Moratorium / Termination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</si>
</sst>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0\);\-"/>
    <numFmt numFmtId="166" formatCode="\$#,##0;&quot;($&quot;#,##0\);\-"/>
    <numFmt numFmtId="167" formatCode="0.0;\(0.0\);\-"/>
  </numFmts>
  <fonts count="8" x14ac:knownFonts="1">
    <font>
      <sz val="11"/>
      <color theme="1"/>
      <name val="Calibri"/>
      <family val="2"/>
      <charset val="1"/>
    </font>
    <font>
      <b/>
      <sz val="14"/>
      <name val="Calibri"/>
      <family val="2"/>
    </font>
    <font>
      <b/>
      <sz val="9"/>
      <color rgb="FFEE0000"/>
      <name val="Calibri"/>
      <family val="2"/>
    </font>
    <font>
      <sz val="11"/>
      <name val="Calibri"/>
      <family val="2"/>
    </font>
    <font>
      <b/>
      <sz val="11"/>
      <color rgb="FFFFFFFF"/>
      <name val="Calibri"/>
      <family val="2"/>
    </font>
    <font>
      <b/>
      <sz val="11"/>
      <name val="Calibri"/>
      <family val="2"/>
    </font>
    <font>
      <i/>
      <sz val="9"/>
      <name val="Calibri"/>
      <family val="2"/>
    </font>
    <font>
      <i/>
      <sz val="11"/>
      <name val="Calibri"/>
      <family val="2"/>
    </font>
  </fonts>
  <fills count="6">
    <fill>
      <patternFill patternType="none"/>
    </fill>
    <fill>
      <patternFill patternType="gray125"/>
    </fill>
    <fill>
      <patternFill patternType="solid">
        <fgColor rgb="FF404040"/>
        <bgColor rgb="FF44546A"/>
      </patternFill>
    </fill>
    <fill>
      <patternFill patternType="solid">
        <fgColor rgb="FF4472C4"/>
        <bgColor rgb="FF44546A"/>
      </patternFill>
    </fill>
    <fill>
      <patternFill patternType="solid">
        <fgColor rgb="FF44546A"/>
        <bgColor rgb="FF404040"/>
      </patternFill>
    </fill>
    <fill>
      <patternFill patternType="solid">
        <fgColor rgb="FFD9D9D9"/>
        <bgColor rgb="FFC0C0C0"/>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39">
    <xf numFmtId="0" fontId="0" fillId="0" borderId="0" xfId="0"/>
    <xf numFmtId="166" fontId="3" fillId="0" borderId="1" xfId="0" applyNumberFormat="1" applyFont="1" applyBorder="1" applyAlignment="1">
      <alignment vertical="center"/>
    </xf>
    <xf numFmtId="164" fontId="3" fillId="0" borderId="1" xfId="0" applyNumberFormat="1" applyFont="1" applyBorder="1" applyAlignment="1">
      <alignment vertical="center"/>
    </xf>
    <xf numFmtId="0" fontId="3" fillId="0" borderId="1" xfId="0" applyFont="1" applyBorder="1" applyAlignment="1">
      <alignment vertical="center"/>
    </xf>
    <xf numFmtId="0" fontId="3" fillId="0" borderId="1" xfId="0" applyFont="1" applyBorder="1" applyAlignment="1">
      <alignment vertical="center" wrapText="1"/>
    </xf>
    <xf numFmtId="166" fontId="5" fillId="5" borderId="1" xfId="0" applyNumberFormat="1" applyFont="1" applyFill="1" applyBorder="1" applyAlignment="1">
      <alignment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4" fillId="3" borderId="0" xfId="0" applyFont="1" applyFill="1" applyAlignment="1">
      <alignment horizontal="left" vertical="center"/>
    </xf>
    <xf numFmtId="0" fontId="5" fillId="0" borderId="0" xfId="0" applyFont="1" applyAlignment="1">
      <alignment horizontal="right" vertical="center"/>
    </xf>
    <xf numFmtId="0" fontId="4" fillId="4" borderId="1" xfId="0" applyFont="1" applyFill="1" applyBorder="1" applyAlignment="1">
      <alignment horizontal="center" vertical="center"/>
    </xf>
    <xf numFmtId="0" fontId="3" fillId="0" borderId="1" xfId="0" applyFont="1" applyBorder="1" applyAlignment="1">
      <alignment horizontal="left" vertical="center" wrapText="1"/>
    </xf>
    <xf numFmtId="0" fontId="6" fillId="0" borderId="1" xfId="0" applyFont="1" applyBorder="1" applyAlignment="1">
      <alignment horizontal="left" vertical="center"/>
    </xf>
    <xf numFmtId="0" fontId="0" fillId="0" borderId="1" xfId="0" applyBorder="1"/>
    <xf numFmtId="164" fontId="5" fillId="5" borderId="1" xfId="0" applyNumberFormat="1" applyFont="1" applyFill="1" applyBorder="1" applyAlignment="1">
      <alignment vertical="center"/>
    </xf>
    <xf numFmtId="165" fontId="5" fillId="5" borderId="1" xfId="0" applyNumberFormat="1" applyFont="1" applyFill="1" applyBorder="1" applyAlignment="1">
      <alignment vertical="center"/>
    </xf>
    <xf numFmtId="165" fontId="3" fillId="0" borderId="1" xfId="0" applyNumberFormat="1" applyFont="1" applyBorder="1" applyAlignment="1">
      <alignment vertical="center"/>
    </xf>
    <xf numFmtId="167" fontId="5" fillId="5" borderId="1" xfId="0" applyNumberFormat="1" applyFont="1" applyFill="1" applyBorder="1" applyAlignment="1">
      <alignment vertical="center"/>
    </xf>
    <xf numFmtId="0" fontId="6" fillId="0" borderId="1" xfId="0" applyFont="1" applyBorder="1" applyAlignment="1">
      <alignment vertical="center"/>
    </xf>
    <xf numFmtId="0" fontId="4" fillId="4" borderId="1" xfId="0" applyFont="1" applyFill="1" applyBorder="1" applyAlignment="1">
      <alignment horizontal="center" vertical="center" wrapText="1"/>
    </xf>
    <xf numFmtId="164" fontId="3" fillId="5" borderId="1" xfId="0" applyNumberFormat="1" applyFont="1" applyFill="1" applyBorder="1" applyAlignment="1">
      <alignment vertical="center"/>
    </xf>
    <xf numFmtId="166" fontId="3" fillId="5" borderId="1" xfId="0" applyNumberFormat="1" applyFont="1" applyFill="1" applyBorder="1" applyAlignment="1">
      <alignment vertical="center"/>
    </xf>
    <xf numFmtId="0" fontId="3" fillId="5" borderId="1" xfId="0" applyFont="1" applyFill="1" applyBorder="1" applyAlignment="1">
      <alignment horizontal="center" vertical="center"/>
    </xf>
    <xf numFmtId="0" fontId="6" fillId="0" borderId="0" xfId="0" applyFont="1" applyAlignment="1">
      <alignment horizontal="left" vertical="center"/>
    </xf>
    <xf numFmtId="0" fontId="5" fillId="0" borderId="0" xfId="0" applyFont="1" applyAlignment="1">
      <alignment horizontal="left" vertical="center"/>
    </xf>
    <xf numFmtId="0" fontId="3" fillId="0" borderId="2" xfId="0" applyFont="1" applyBorder="1" applyAlignment="1">
      <alignment vertical="center"/>
    </xf>
    <xf numFmtId="0" fontId="0" fillId="0" borderId="2" xfId="0" applyBorder="1"/>
    <xf numFmtId="0" fontId="3" fillId="0" borderId="1" xfId="0" applyFont="1" applyBorder="1" applyAlignment="1">
      <alignment vertical="center" wrapText="1"/>
    </xf>
    <xf numFmtId="166" fontId="3" fillId="0" borderId="1" xfId="0" applyNumberFormat="1" applyFont="1" applyBorder="1" applyAlignment="1">
      <alignment vertical="center"/>
    </xf>
    <xf numFmtId="166" fontId="5" fillId="5" borderId="1" xfId="0" applyNumberFormat="1" applyFont="1" applyFill="1" applyBorder="1" applyAlignment="1">
      <alignment vertical="center"/>
    </xf>
    <xf numFmtId="0" fontId="4" fillId="2" borderId="0" xfId="0" applyFont="1" applyFill="1" applyAlignment="1">
      <alignment horizontal="center" vertical="center"/>
    </xf>
    <xf numFmtId="0" fontId="3" fillId="0" borderId="0" xfId="0" applyFont="1" applyAlignment="1">
      <alignment vertical="center" wrapText="1"/>
    </xf>
    <xf numFmtId="0" fontId="3" fillId="0" borderId="1" xfId="0" applyFont="1" applyBorder="1" applyAlignment="1">
      <alignment vertical="center"/>
    </xf>
    <xf numFmtId="164" fontId="3" fillId="0" borderId="1" xfId="0" applyNumberFormat="1" applyFont="1" applyBorder="1" applyAlignme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7" fillId="0" borderId="0" xfId="0" applyFont="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left" vertical="center"/>
    </xf>
  </cellXfs>
  <cellStyles count="1">
    <cellStyle name="Normal" xfId="0" builtinId="0"/>
  </cellStyles>
  <dxfs count="0"/>
  <tableStyles count="0" defaultTableStyle="TableStyleMedium2" defaultPivotStyle="PivotStyleLight16"/>
  <colors>
    <indexedColors>
      <rgbColor rgb="FF000000"/>
      <rgbColor rgb="FFFFFFFF"/>
      <rgbColor rgb="FFEE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4472C4"/>
      <rgbColor rgb="FF33CCCC"/>
      <rgbColor rgb="FF99CC00"/>
      <rgbColor rgb="FFFFCC00"/>
      <rgbColor rgb="FFFF9900"/>
      <rgbColor rgb="FFFF6600"/>
      <rgbColor rgb="FF44546A"/>
      <rgbColor rgb="FF969696"/>
      <rgbColor rgb="FF003366"/>
      <rgbColor rgb="FF339966"/>
      <rgbColor rgb="FF003300"/>
      <rgbColor rgb="FF333300"/>
      <rgbColor rgb="FF993300"/>
      <rgbColor rgb="FF993366"/>
      <rgbColor rgb="FF333399"/>
      <rgbColor rgb="FF40404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C20"/>
  <sheetViews>
    <sheetView showGridLines="0" tabSelected="1" zoomScaleNormal="100" workbookViewId="0">
      <selection activeCell="B2" sqref="B2:C2"/>
    </sheetView>
  </sheetViews>
  <sheetFormatPr baseColWidth="10" defaultColWidth="8.6640625" defaultRowHeight="15" x14ac:dyDescent="0.2"/>
  <cols>
    <col min="1" max="1" width="2" customWidth="1"/>
    <col min="2" max="2" width="30" customWidth="1"/>
    <col min="3" max="3" width="95" customWidth="1"/>
  </cols>
  <sheetData>
    <row r="1" spans="2:3" ht="19" x14ac:dyDescent="0.2">
      <c r="B1" s="34" t="s">
        <v>0</v>
      </c>
      <c r="C1" s="34"/>
    </row>
    <row r="2" spans="2:3" x14ac:dyDescent="0.2">
      <c r="B2" s="35"/>
      <c r="C2" s="35"/>
    </row>
    <row r="4" spans="2:3" ht="61.5" customHeight="1" x14ac:dyDescent="0.2">
      <c r="B4" s="31" t="s">
        <v>1</v>
      </c>
      <c r="C4" s="31"/>
    </row>
    <row r="6" spans="2:3" x14ac:dyDescent="0.2">
      <c r="B6" s="30" t="s">
        <v>2</v>
      </c>
      <c r="C6" s="30"/>
    </row>
    <row r="7" spans="2:3" ht="30" customHeight="1" x14ac:dyDescent="0.2">
      <c r="B7" s="6" t="s">
        <v>3</v>
      </c>
      <c r="C7" s="4" t="s">
        <v>4</v>
      </c>
    </row>
    <row r="8" spans="2:3" ht="30" customHeight="1" x14ac:dyDescent="0.2">
      <c r="B8" s="6" t="s">
        <v>5</v>
      </c>
      <c r="C8" s="4" t="s">
        <v>6</v>
      </c>
    </row>
    <row r="9" spans="2:3" ht="30" customHeight="1" x14ac:dyDescent="0.2">
      <c r="B9" s="6" t="s">
        <v>7</v>
      </c>
      <c r="C9" s="4" t="s">
        <v>8</v>
      </c>
    </row>
    <row r="10" spans="2:3" ht="30" customHeight="1" x14ac:dyDescent="0.2">
      <c r="B10" s="6" t="s">
        <v>9</v>
      </c>
      <c r="C10" s="4" t="s">
        <v>10</v>
      </c>
    </row>
    <row r="12" spans="2:3" x14ac:dyDescent="0.2">
      <c r="B12" s="30" t="s">
        <v>11</v>
      </c>
      <c r="C12" s="30"/>
    </row>
    <row r="13" spans="2:3" ht="42" customHeight="1" x14ac:dyDescent="0.2">
      <c r="B13" s="6" t="s">
        <v>12</v>
      </c>
      <c r="C13" s="4" t="s">
        <v>13</v>
      </c>
    </row>
    <row r="14" spans="2:3" ht="42" customHeight="1" x14ac:dyDescent="0.2">
      <c r="B14" s="6" t="s">
        <v>14</v>
      </c>
      <c r="C14" s="4" t="s">
        <v>15</v>
      </c>
    </row>
    <row r="15" spans="2:3" ht="42" customHeight="1" x14ac:dyDescent="0.2">
      <c r="B15" s="6" t="s">
        <v>16</v>
      </c>
      <c r="C15" s="4" t="s">
        <v>17</v>
      </c>
    </row>
    <row r="16" spans="2:3" ht="42" customHeight="1" x14ac:dyDescent="0.2">
      <c r="B16" s="6" t="s">
        <v>18</v>
      </c>
      <c r="C16" s="4" t="s">
        <v>19</v>
      </c>
    </row>
    <row r="17" spans="2:3" ht="42" customHeight="1" x14ac:dyDescent="0.2">
      <c r="B17" s="6" t="s">
        <v>20</v>
      </c>
      <c r="C17" s="4" t="s">
        <v>21</v>
      </c>
    </row>
    <row r="18" spans="2:3" ht="42" customHeight="1" x14ac:dyDescent="0.2">
      <c r="B18" s="6" t="s">
        <v>22</v>
      </c>
      <c r="C18" s="4" t="s">
        <v>23</v>
      </c>
    </row>
    <row r="19" spans="2:3" ht="42" customHeight="1" x14ac:dyDescent="0.2">
      <c r="B19" s="6" t="s">
        <v>24</v>
      </c>
      <c r="C19" s="4" t="s">
        <v>25</v>
      </c>
    </row>
    <row r="20" spans="2:3" ht="42" customHeight="1" x14ac:dyDescent="0.2">
      <c r="B20" s="6" t="s">
        <v>26</v>
      </c>
      <c r="C20" s="4" t="s">
        <v>27</v>
      </c>
    </row>
  </sheetData>
  <mergeCells count="5">
    <mergeCell ref="B1:C1"/>
    <mergeCell ref="B2:C2"/>
    <mergeCell ref="B4:C4"/>
    <mergeCell ref="B6:C6"/>
    <mergeCell ref="B12:C12"/>
  </mergeCells>
  <pageMargins left="0.75" right="0.75" top="1" bottom="1" header="0.511811023622047" footer="0.511811023622047"/>
  <pageSetup fitToHeight="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G45"/>
  <sheetViews>
    <sheetView showGridLines="0" zoomScaleNormal="100" workbookViewId="0">
      <selection activeCell="B2" sqref="B2:G2"/>
    </sheetView>
  </sheetViews>
  <sheetFormatPr baseColWidth="10" defaultColWidth="8.6640625" defaultRowHeight="15" x14ac:dyDescent="0.2"/>
  <cols>
    <col min="1" max="1" width="2" customWidth="1"/>
    <col min="2" max="2" width="44" customWidth="1"/>
    <col min="3" max="3" width="22.83203125" customWidth="1"/>
    <col min="4" max="4" width="2" customWidth="1"/>
    <col min="5" max="7" width="15" customWidth="1"/>
  </cols>
  <sheetData>
    <row r="1" spans="2:7" ht="19" x14ac:dyDescent="0.2">
      <c r="B1" s="34" t="s">
        <v>28</v>
      </c>
      <c r="C1" s="34"/>
      <c r="D1" s="34"/>
      <c r="E1" s="34"/>
      <c r="F1" s="34"/>
      <c r="G1" s="34"/>
    </row>
    <row r="2" spans="2:7" x14ac:dyDescent="0.2">
      <c r="B2" s="35"/>
      <c r="C2" s="35"/>
      <c r="D2" s="35"/>
      <c r="E2" s="35"/>
      <c r="F2" s="35"/>
      <c r="G2" s="35"/>
    </row>
    <row r="3" spans="2:7" x14ac:dyDescent="0.2">
      <c r="B3" s="8" t="s">
        <v>29</v>
      </c>
      <c r="C3" s="3"/>
    </row>
    <row r="4" spans="2:7" x14ac:dyDescent="0.2">
      <c r="B4" s="8" t="s">
        <v>30</v>
      </c>
      <c r="C4" s="3"/>
    </row>
    <row r="5" spans="2:7" x14ac:dyDescent="0.2">
      <c r="B5" s="8" t="s">
        <v>31</v>
      </c>
      <c r="C5" s="3"/>
    </row>
    <row r="6" spans="2:7" x14ac:dyDescent="0.2">
      <c r="B6" s="8" t="s">
        <v>32</v>
      </c>
      <c r="C6" s="3"/>
    </row>
    <row r="8" spans="2:7" x14ac:dyDescent="0.2">
      <c r="B8" s="9" t="s">
        <v>33</v>
      </c>
      <c r="E8" s="3"/>
      <c r="F8" s="3"/>
      <c r="G8" s="3"/>
    </row>
    <row r="9" spans="2:7" x14ac:dyDescent="0.2">
      <c r="E9" s="10" t="s">
        <v>34</v>
      </c>
      <c r="F9" s="10" t="s">
        <v>35</v>
      </c>
      <c r="G9" s="10" t="s">
        <v>36</v>
      </c>
    </row>
    <row r="11" spans="2:7" x14ac:dyDescent="0.2">
      <c r="B11" s="30" t="s">
        <v>37</v>
      </c>
      <c r="C11" s="30"/>
      <c r="D11" s="30"/>
      <c r="E11" s="30"/>
      <c r="F11" s="30"/>
      <c r="G11" s="30"/>
    </row>
    <row r="12" spans="2:7" ht="16" x14ac:dyDescent="0.2">
      <c r="B12" s="11" t="s">
        <v>38</v>
      </c>
      <c r="C12" s="12" t="s">
        <v>39</v>
      </c>
      <c r="E12" s="2"/>
      <c r="F12" s="2"/>
      <c r="G12" s="2"/>
    </row>
    <row r="13" spans="2:7" ht="16" x14ac:dyDescent="0.2">
      <c r="B13" s="11" t="s">
        <v>40</v>
      </c>
      <c r="C13" s="12" t="s">
        <v>41</v>
      </c>
      <c r="E13" s="2"/>
      <c r="F13" s="2"/>
      <c r="G13" s="2"/>
    </row>
    <row r="14" spans="2:7" ht="16" x14ac:dyDescent="0.2">
      <c r="B14" s="11" t="s">
        <v>42</v>
      </c>
      <c r="C14" s="12" t="s">
        <v>43</v>
      </c>
      <c r="E14" s="2"/>
      <c r="F14" s="2"/>
      <c r="G14" s="2"/>
    </row>
    <row r="15" spans="2:7" ht="16" x14ac:dyDescent="0.2">
      <c r="B15" s="11" t="s">
        <v>44</v>
      </c>
      <c r="C15" s="12" t="s">
        <v>43</v>
      </c>
      <c r="E15" s="2"/>
      <c r="F15" s="2"/>
      <c r="G15" s="2"/>
    </row>
    <row r="16" spans="2:7" ht="16" x14ac:dyDescent="0.2">
      <c r="B16" s="7" t="s">
        <v>45</v>
      </c>
      <c r="C16" s="13"/>
      <c r="E16" s="14">
        <f>SUM(E14:E15)</f>
        <v>0</v>
      </c>
      <c r="F16" s="14">
        <f>SUM(F14:F15)</f>
        <v>0</v>
      </c>
      <c r="G16" s="14">
        <f>SUM(G14:G15)</f>
        <v>0</v>
      </c>
    </row>
    <row r="17" spans="2:7" ht="16" x14ac:dyDescent="0.2">
      <c r="B17" s="7" t="s">
        <v>24</v>
      </c>
      <c r="C17" s="12" t="s">
        <v>46</v>
      </c>
      <c r="E17" s="15">
        <f>IF($C$4="UG",E16/30,E16/24)</f>
        <v>0</v>
      </c>
      <c r="F17" s="15">
        <f>IF($C$4="UG",F16/30,F16/24)</f>
        <v>0</v>
      </c>
      <c r="G17" s="15">
        <f>IF($C$4="UG",G16/30,G16/24)</f>
        <v>0</v>
      </c>
    </row>
    <row r="19" spans="2:7" x14ac:dyDescent="0.2">
      <c r="B19" s="30" t="s">
        <v>47</v>
      </c>
      <c r="C19" s="30"/>
      <c r="D19" s="30"/>
      <c r="E19" s="30"/>
      <c r="F19" s="30"/>
      <c r="G19" s="30"/>
    </row>
    <row r="20" spans="2:7" ht="16" x14ac:dyDescent="0.2">
      <c r="B20" s="11" t="s">
        <v>48</v>
      </c>
      <c r="C20" s="13"/>
      <c r="E20" s="1"/>
      <c r="F20" s="1"/>
      <c r="G20" s="1"/>
    </row>
    <row r="21" spans="2:7" ht="16" x14ac:dyDescent="0.2">
      <c r="B21" s="11" t="s">
        <v>49</v>
      </c>
      <c r="C21" s="13"/>
      <c r="E21" s="1"/>
      <c r="F21" s="1"/>
      <c r="G21" s="1"/>
    </row>
    <row r="22" spans="2:7" ht="16" x14ac:dyDescent="0.2">
      <c r="B22" s="11" t="s">
        <v>50</v>
      </c>
      <c r="C22" s="13"/>
      <c r="E22" s="1"/>
      <c r="F22" s="1"/>
      <c r="G22" s="1"/>
    </row>
    <row r="23" spans="2:7" ht="16" x14ac:dyDescent="0.2">
      <c r="B23" s="7" t="s">
        <v>51</v>
      </c>
      <c r="C23" s="13"/>
      <c r="E23" s="5">
        <f>SUM(E20:E22)</f>
        <v>0</v>
      </c>
      <c r="F23" s="5">
        <f>SUM(F20:F22)</f>
        <v>0</v>
      </c>
      <c r="G23" s="5">
        <f>SUM(G20:G22)</f>
        <v>0</v>
      </c>
    </row>
    <row r="25" spans="2:7" x14ac:dyDescent="0.2">
      <c r="B25" s="30" t="s">
        <v>52</v>
      </c>
      <c r="C25" s="30"/>
      <c r="D25" s="30"/>
      <c r="E25" s="30"/>
      <c r="F25" s="30"/>
      <c r="G25" s="30"/>
    </row>
    <row r="26" spans="2:7" ht="15" customHeight="1" x14ac:dyDescent="0.2">
      <c r="B26" s="37" t="s">
        <v>53</v>
      </c>
      <c r="C26" s="12" t="s">
        <v>54</v>
      </c>
      <c r="E26" s="16"/>
      <c r="F26" s="16"/>
      <c r="G26" s="16"/>
    </row>
    <row r="27" spans="2:7" x14ac:dyDescent="0.2">
      <c r="B27" s="37"/>
      <c r="C27" s="12" t="s">
        <v>55</v>
      </c>
      <c r="E27" s="1"/>
      <c r="F27" s="1"/>
      <c r="G27" s="1"/>
    </row>
    <row r="28" spans="2:7" ht="15" customHeight="1" x14ac:dyDescent="0.2">
      <c r="B28" s="37" t="s">
        <v>56</v>
      </c>
      <c r="C28" s="12" t="s">
        <v>54</v>
      </c>
      <c r="E28" s="16"/>
      <c r="F28" s="16"/>
      <c r="G28" s="16"/>
    </row>
    <row r="29" spans="2:7" x14ac:dyDescent="0.2">
      <c r="B29" s="37"/>
      <c r="C29" s="12" t="s">
        <v>55</v>
      </c>
      <c r="E29" s="1"/>
      <c r="F29" s="1"/>
      <c r="G29" s="1"/>
    </row>
    <row r="30" spans="2:7" ht="15" customHeight="1" x14ac:dyDescent="0.2">
      <c r="B30" s="37" t="s">
        <v>57</v>
      </c>
      <c r="C30" s="12" t="s">
        <v>54</v>
      </c>
      <c r="E30" s="16"/>
      <c r="F30" s="16"/>
      <c r="G30" s="16"/>
    </row>
    <row r="31" spans="2:7" x14ac:dyDescent="0.2">
      <c r="B31" s="37"/>
      <c r="C31" s="12" t="s">
        <v>55</v>
      </c>
      <c r="E31" s="1"/>
      <c r="F31" s="1"/>
      <c r="G31" s="1"/>
    </row>
    <row r="32" spans="2:7" ht="15" customHeight="1" x14ac:dyDescent="0.2">
      <c r="B32" s="37" t="s">
        <v>58</v>
      </c>
      <c r="C32" s="12" t="s">
        <v>54</v>
      </c>
      <c r="E32" s="16"/>
      <c r="F32" s="16"/>
      <c r="G32" s="16"/>
    </row>
    <row r="33" spans="2:7" x14ac:dyDescent="0.2">
      <c r="B33" s="37"/>
      <c r="C33" s="12" t="s">
        <v>55</v>
      </c>
      <c r="E33" s="1"/>
      <c r="F33" s="1"/>
      <c r="G33" s="1"/>
    </row>
    <row r="34" spans="2:7" x14ac:dyDescent="0.2">
      <c r="B34" s="38" t="s">
        <v>59</v>
      </c>
      <c r="C34" s="12" t="s">
        <v>54</v>
      </c>
      <c r="E34" s="15">
        <f t="shared" ref="E34:G35" si="0">E26+E28+E30+E32</f>
        <v>0</v>
      </c>
      <c r="F34" s="15">
        <f t="shared" si="0"/>
        <v>0</v>
      </c>
      <c r="G34" s="15">
        <f t="shared" si="0"/>
        <v>0</v>
      </c>
    </row>
    <row r="35" spans="2:7" x14ac:dyDescent="0.2">
      <c r="B35" s="38"/>
      <c r="C35" s="12" t="s">
        <v>55</v>
      </c>
      <c r="E35" s="5">
        <f t="shared" si="0"/>
        <v>0</v>
      </c>
      <c r="F35" s="5">
        <f t="shared" si="0"/>
        <v>0</v>
      </c>
      <c r="G35" s="5">
        <f t="shared" si="0"/>
        <v>0</v>
      </c>
    </row>
    <row r="36" spans="2:7" ht="32" x14ac:dyDescent="0.2">
      <c r="B36" s="11" t="s">
        <v>60</v>
      </c>
      <c r="C36" s="13"/>
      <c r="E36" s="1"/>
      <c r="F36" s="1"/>
      <c r="G36" s="1"/>
    </row>
    <row r="37" spans="2:7" ht="16" x14ac:dyDescent="0.2">
      <c r="B37" s="7" t="s">
        <v>61</v>
      </c>
      <c r="C37" s="13"/>
      <c r="E37" s="5">
        <f>E35+E36</f>
        <v>0</v>
      </c>
      <c r="F37" s="5">
        <f>F35+F36</f>
        <v>0</v>
      </c>
      <c r="G37" s="5">
        <f>G35+G36</f>
        <v>0</v>
      </c>
    </row>
    <row r="39" spans="2:7" x14ac:dyDescent="0.2">
      <c r="B39" s="30" t="s">
        <v>62</v>
      </c>
      <c r="C39" s="30"/>
      <c r="D39" s="30"/>
      <c r="E39" s="30"/>
      <c r="F39" s="30"/>
      <c r="G39" s="30"/>
    </row>
    <row r="40" spans="2:7" ht="16" x14ac:dyDescent="0.2">
      <c r="B40" s="7" t="s">
        <v>63</v>
      </c>
      <c r="C40" s="13"/>
      <c r="E40" s="5" t="str">
        <f>IF(E17=0,"",E37/E17)</f>
        <v/>
      </c>
      <c r="F40" s="5" t="str">
        <f>IF(F17=0,"",F37/F17)</f>
        <v/>
      </c>
      <c r="G40" s="5" t="str">
        <f>IF(G17=0,"",G37/G17)</f>
        <v/>
      </c>
    </row>
    <row r="41" spans="2:7" ht="16" x14ac:dyDescent="0.2">
      <c r="B41" s="7" t="s">
        <v>64</v>
      </c>
      <c r="C41" s="13"/>
      <c r="E41" s="5" t="str">
        <f>IF(E16=0,"",E37/E16)</f>
        <v/>
      </c>
      <c r="F41" s="5" t="str">
        <f>IF(F16=0,"",F37/F16)</f>
        <v/>
      </c>
      <c r="G41" s="5" t="str">
        <f>IF(G16=0,"",G37/G16)</f>
        <v/>
      </c>
    </row>
    <row r="42" spans="2:7" ht="16" x14ac:dyDescent="0.2">
      <c r="B42" s="7" t="s">
        <v>65</v>
      </c>
      <c r="C42" s="13"/>
      <c r="E42" s="5">
        <f>E23-E37</f>
        <v>0</v>
      </c>
      <c r="F42" s="5">
        <f>F23-F37</f>
        <v>0</v>
      </c>
      <c r="G42" s="5">
        <f>G23-G37</f>
        <v>0</v>
      </c>
    </row>
    <row r="43" spans="2:7" ht="16" x14ac:dyDescent="0.2">
      <c r="B43" s="7" t="s">
        <v>66</v>
      </c>
      <c r="C43" s="13"/>
      <c r="E43" s="17" t="str">
        <f>IF((E26+E28)=0,"",E17/(E26+E28))</f>
        <v/>
      </c>
      <c r="F43" s="17" t="str">
        <f>IF((F26+F28)=0,"",F17/(F26+F28))</f>
        <v/>
      </c>
      <c r="G43" s="17" t="str">
        <f>IF((G26+G28)=0,"",G17/(G26+G28))</f>
        <v/>
      </c>
    </row>
    <row r="45" spans="2:7" x14ac:dyDescent="0.2">
      <c r="B45" s="6" t="s">
        <v>67</v>
      </c>
      <c r="C45" s="18" t="s">
        <v>68</v>
      </c>
      <c r="E45" s="29" t="str">
        <f>IF(SUM(E13:G13)=0,"",SUM(E37:G37)/SUM(E13:G13))</f>
        <v/>
      </c>
      <c r="F45" s="29"/>
      <c r="G45" s="29"/>
    </row>
  </sheetData>
  <mergeCells count="12">
    <mergeCell ref="B1:G1"/>
    <mergeCell ref="B2:G2"/>
    <mergeCell ref="B11:G11"/>
    <mergeCell ref="B19:G19"/>
    <mergeCell ref="B25:G25"/>
    <mergeCell ref="B39:G39"/>
    <mergeCell ref="E45:G45"/>
    <mergeCell ref="B26:B27"/>
    <mergeCell ref="B28:B29"/>
    <mergeCell ref="B30:B31"/>
    <mergeCell ref="B32:B33"/>
    <mergeCell ref="B34:B35"/>
  </mergeCells>
  <dataValidations count="1">
    <dataValidation type="list" allowBlank="1" sqref="C4" xr:uid="{00000000-0002-0000-0100-000000000000}">
      <formula1>"UG,GR"</formula1>
      <formula2>0</formula2>
    </dataValidation>
  </dataValidations>
  <pageMargins left="0.75" right="0.75" top="1" bottom="1" header="0.511811023622047" footer="0.511811023622047"/>
  <pageSetup fitToHeight="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G35"/>
  <sheetViews>
    <sheetView showGridLines="0" zoomScaleNormal="100" workbookViewId="0">
      <selection activeCell="B2" sqref="B2:G2"/>
    </sheetView>
  </sheetViews>
  <sheetFormatPr baseColWidth="10" defaultColWidth="8.6640625" defaultRowHeight="15" x14ac:dyDescent="0.2"/>
  <cols>
    <col min="1" max="1" width="2" customWidth="1"/>
    <col min="2" max="2" width="44" customWidth="1"/>
    <col min="3" max="3" width="20" customWidth="1"/>
    <col min="4" max="4" width="2" customWidth="1"/>
    <col min="5" max="5" width="16" customWidth="1"/>
    <col min="6" max="7" width="15" customWidth="1"/>
  </cols>
  <sheetData>
    <row r="1" spans="2:7" ht="19" x14ac:dyDescent="0.2">
      <c r="B1" s="34" t="s">
        <v>69</v>
      </c>
      <c r="C1" s="34"/>
      <c r="D1" s="34"/>
      <c r="E1" s="34"/>
      <c r="F1" s="34"/>
      <c r="G1" s="34"/>
    </row>
    <row r="2" spans="2:7" x14ac:dyDescent="0.2">
      <c r="B2" s="35"/>
      <c r="C2" s="35"/>
      <c r="D2" s="35"/>
      <c r="E2" s="35"/>
      <c r="F2" s="35"/>
      <c r="G2" s="35"/>
    </row>
    <row r="3" spans="2:7" x14ac:dyDescent="0.2">
      <c r="B3" s="36" t="s">
        <v>70</v>
      </c>
      <c r="C3" s="36"/>
      <c r="D3" s="36"/>
      <c r="E3" s="36"/>
      <c r="F3" s="36"/>
      <c r="G3" s="36"/>
    </row>
    <row r="5" spans="2:7" x14ac:dyDescent="0.2">
      <c r="B5" s="30" t="s">
        <v>71</v>
      </c>
      <c r="C5" s="30"/>
      <c r="D5" s="30"/>
      <c r="E5" s="30"/>
      <c r="F5" s="30"/>
      <c r="G5" s="30"/>
    </row>
    <row r="6" spans="2:7" ht="30" customHeight="1" x14ac:dyDescent="0.2">
      <c r="E6" s="19" t="s">
        <v>72</v>
      </c>
      <c r="F6" s="19" t="s">
        <v>73</v>
      </c>
      <c r="G6" s="19" t="s">
        <v>74</v>
      </c>
    </row>
    <row r="7" spans="2:7" ht="16" x14ac:dyDescent="0.2">
      <c r="B7" s="11" t="s">
        <v>38</v>
      </c>
      <c r="C7" s="13"/>
      <c r="E7" s="20">
        <f>'Program Actuals'!G12</f>
        <v>0</v>
      </c>
      <c r="F7" s="2"/>
      <c r="G7" s="2"/>
    </row>
    <row r="8" spans="2:7" ht="16" x14ac:dyDescent="0.2">
      <c r="B8" s="11" t="s">
        <v>40</v>
      </c>
      <c r="C8" s="13"/>
      <c r="E8" s="20">
        <f>'Program Actuals'!G13</f>
        <v>0</v>
      </c>
      <c r="F8" s="2"/>
      <c r="G8" s="2"/>
    </row>
    <row r="9" spans="2:7" ht="16" x14ac:dyDescent="0.2">
      <c r="B9" s="11" t="s">
        <v>45</v>
      </c>
      <c r="C9" s="13"/>
      <c r="E9" s="20">
        <f>'Program Actuals'!G16</f>
        <v>0</v>
      </c>
      <c r="F9" s="2"/>
      <c r="G9" s="2"/>
    </row>
    <row r="10" spans="2:7" ht="16" x14ac:dyDescent="0.2">
      <c r="B10" s="7" t="s">
        <v>51</v>
      </c>
      <c r="C10" s="13"/>
      <c r="E10" s="21">
        <f>'Program Actuals'!G23</f>
        <v>0</v>
      </c>
      <c r="F10" s="1"/>
      <c r="G10" s="1"/>
    </row>
    <row r="11" spans="2:7" ht="16" x14ac:dyDescent="0.2">
      <c r="B11" s="7" t="s">
        <v>61</v>
      </c>
      <c r="C11" s="13"/>
      <c r="E11" s="21">
        <f>'Program Actuals'!G37</f>
        <v>0</v>
      </c>
      <c r="F11" s="1"/>
      <c r="G11" s="1"/>
    </row>
    <row r="12" spans="2:7" ht="16" x14ac:dyDescent="0.2">
      <c r="B12" s="7" t="s">
        <v>22</v>
      </c>
      <c r="C12" s="13"/>
      <c r="E12" s="21">
        <f>'Program Actuals'!G42</f>
        <v>0</v>
      </c>
      <c r="F12" s="5">
        <f>F10-F11</f>
        <v>0</v>
      </c>
      <c r="G12" s="5">
        <f>G10-G11</f>
        <v>0</v>
      </c>
    </row>
    <row r="13" spans="2:7" ht="16" x14ac:dyDescent="0.2">
      <c r="B13" s="11" t="s">
        <v>75</v>
      </c>
      <c r="C13" s="13"/>
      <c r="E13" s="22" t="s">
        <v>76</v>
      </c>
      <c r="F13" s="1"/>
      <c r="G13" s="1"/>
    </row>
    <row r="14" spans="2:7" ht="16" x14ac:dyDescent="0.2">
      <c r="B14" s="11" t="s">
        <v>77</v>
      </c>
      <c r="C14" s="13"/>
      <c r="E14" s="22" t="s">
        <v>76</v>
      </c>
      <c r="F14" s="1"/>
      <c r="G14" s="1"/>
    </row>
    <row r="15" spans="2:7" ht="42" customHeight="1" x14ac:dyDescent="0.2">
      <c r="B15" s="6" t="s">
        <v>78</v>
      </c>
      <c r="C15" s="27"/>
      <c r="D15" s="27"/>
      <c r="E15" s="27"/>
      <c r="F15" s="27"/>
      <c r="G15" s="27"/>
    </row>
    <row r="17" spans="2:7" x14ac:dyDescent="0.2">
      <c r="B17" s="30" t="s">
        <v>91</v>
      </c>
      <c r="C17" s="30"/>
      <c r="D17" s="30"/>
      <c r="E17" s="30"/>
      <c r="F17" s="30"/>
      <c r="G17" s="30"/>
    </row>
    <row r="18" spans="2:7" ht="16" x14ac:dyDescent="0.2">
      <c r="B18" s="11" t="s">
        <v>79</v>
      </c>
      <c r="C18" s="13"/>
      <c r="E18" s="32"/>
      <c r="F18" s="32"/>
      <c r="G18" s="32"/>
    </row>
    <row r="19" spans="2:7" ht="16" x14ac:dyDescent="0.2">
      <c r="B19" s="11" t="s">
        <v>80</v>
      </c>
      <c r="C19" s="13"/>
      <c r="E19" s="32"/>
      <c r="F19" s="32"/>
      <c r="G19" s="32"/>
    </row>
    <row r="20" spans="2:7" ht="16" x14ac:dyDescent="0.2">
      <c r="B20" s="11" t="s">
        <v>81</v>
      </c>
      <c r="C20" s="13"/>
      <c r="E20" s="33"/>
      <c r="F20" s="33"/>
      <c r="G20" s="33"/>
    </row>
    <row r="21" spans="2:7" ht="16" x14ac:dyDescent="0.2">
      <c r="B21" s="11" t="s">
        <v>82</v>
      </c>
      <c r="C21" s="13"/>
      <c r="E21" s="28"/>
      <c r="F21" s="28"/>
      <c r="G21" s="28"/>
    </row>
    <row r="22" spans="2:7" ht="16" x14ac:dyDescent="0.2">
      <c r="B22" s="11" t="s">
        <v>83</v>
      </c>
      <c r="C22" s="13"/>
      <c r="E22" s="28"/>
      <c r="F22" s="28"/>
      <c r="G22" s="28"/>
    </row>
    <row r="23" spans="2:7" ht="32" x14ac:dyDescent="0.2">
      <c r="B23" s="7" t="s">
        <v>84</v>
      </c>
      <c r="C23" s="13"/>
      <c r="E23" s="29">
        <f>(3*E22)-E21</f>
        <v>0</v>
      </c>
      <c r="F23" s="29"/>
      <c r="G23" s="29"/>
    </row>
    <row r="24" spans="2:7" ht="42" customHeight="1" x14ac:dyDescent="0.2">
      <c r="B24" s="6" t="s">
        <v>85</v>
      </c>
      <c r="C24" s="27"/>
      <c r="D24" s="27"/>
      <c r="E24" s="27"/>
      <c r="F24" s="27"/>
      <c r="G24" s="27"/>
    </row>
    <row r="26" spans="2:7" x14ac:dyDescent="0.2">
      <c r="B26" s="30" t="s">
        <v>86</v>
      </c>
      <c r="C26" s="30"/>
      <c r="D26" s="30"/>
      <c r="E26" s="30"/>
      <c r="F26" s="30"/>
      <c r="G26" s="30"/>
    </row>
    <row r="27" spans="2:7" ht="30" customHeight="1" x14ac:dyDescent="0.2">
      <c r="B27" s="31" t="s">
        <v>87</v>
      </c>
      <c r="C27" s="31"/>
      <c r="D27" s="31"/>
      <c r="E27" s="31"/>
      <c r="F27" s="31"/>
      <c r="G27" s="31"/>
    </row>
    <row r="29" spans="2:7" ht="24" customHeight="1" x14ac:dyDescent="0.2">
      <c r="B29" s="25"/>
      <c r="C29" s="25"/>
      <c r="E29" s="26"/>
      <c r="F29" s="26"/>
      <c r="G29" s="26"/>
    </row>
    <row r="30" spans="2:7" x14ac:dyDescent="0.2">
      <c r="B30" s="23" t="s">
        <v>88</v>
      </c>
      <c r="E30" s="23" t="s">
        <v>89</v>
      </c>
    </row>
    <row r="32" spans="2:7" x14ac:dyDescent="0.2">
      <c r="B32" s="24" t="s">
        <v>90</v>
      </c>
    </row>
    <row r="33" spans="2:7" x14ac:dyDescent="0.2">
      <c r="B33" s="27"/>
      <c r="C33" s="27"/>
      <c r="D33" s="27"/>
      <c r="E33" s="27"/>
      <c r="F33" s="27"/>
      <c r="G33" s="27"/>
    </row>
    <row r="34" spans="2:7" x14ac:dyDescent="0.2">
      <c r="B34" s="27"/>
      <c r="C34" s="27"/>
      <c r="D34" s="27"/>
      <c r="E34" s="27"/>
      <c r="F34" s="27"/>
      <c r="G34" s="27"/>
    </row>
    <row r="35" spans="2:7" x14ac:dyDescent="0.2">
      <c r="B35" s="27"/>
      <c r="C35" s="27"/>
      <c r="D35" s="27"/>
      <c r="E35" s="27"/>
      <c r="F35" s="27"/>
      <c r="G35" s="27"/>
    </row>
  </sheetData>
  <mergeCells count="18">
    <mergeCell ref="B1:G1"/>
    <mergeCell ref="B2:G2"/>
    <mergeCell ref="B3:G3"/>
    <mergeCell ref="B5:G5"/>
    <mergeCell ref="C15:G15"/>
    <mergeCell ref="B17:G17"/>
    <mergeCell ref="E18:G18"/>
    <mergeCell ref="E19:G19"/>
    <mergeCell ref="E20:G20"/>
    <mergeCell ref="E21:G21"/>
    <mergeCell ref="B29:C29"/>
    <mergeCell ref="E29:G29"/>
    <mergeCell ref="B33:G35"/>
    <mergeCell ref="E22:G22"/>
    <mergeCell ref="E23:G23"/>
    <mergeCell ref="C24:G24"/>
    <mergeCell ref="B26:G26"/>
    <mergeCell ref="B27:G27"/>
  </mergeCells>
  <pageMargins left="0.75" right="0.75" top="1" bottom="1" header="0.511811023622047" footer="0.511811023622047"/>
  <pageSetup fitToHeight="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Instructions &amp; Definitions</vt:lpstr>
      <vt:lpstr>Program Actuals</vt:lpstr>
      <vt:lpstr>Improvement Plan Scenario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Thiel, Joe</cp:lastModifiedBy>
  <cp:revision>0</cp:revision>
  <dcterms:created xsi:type="dcterms:W3CDTF">2026-07-20T16:25:21Z</dcterms:created>
  <dcterms:modified xsi:type="dcterms:W3CDTF">2026-08-20T18:38:21Z</dcterms:modified>
  <dc:language>en-US</dc:language>
</cp:coreProperties>
</file>