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4"/>
  <workbookPr/>
  <xr:revisionPtr revIDLastSave="30" documentId="11_A8EEC01B0D9D27665C29618175E6F0D6D94DAAC5" xr6:coauthVersionLast="47" xr6:coauthVersionMax="47" xr10:uidLastSave="{4D73849F-CB19-401A-8DA7-3AF1179A5A47}"/>
  <bookViews>
    <workbookView xWindow="0" yWindow="0" windowWidth="0" windowHeight="0" firstSheet="2" activeTab="1" xr2:uid="{00000000-000D-0000-FFFF-FFFF00000000}"/>
  </bookViews>
  <sheets>
    <sheet name="Contact Information" sheetId="1" r:id="rId1"/>
    <sheet name="Narrative" sheetId="2" r:id="rId2"/>
    <sheet name="Budget Details &amp; Amendments" sheetId="3" r:id="rId3"/>
    <sheet name="Budget Roll-Up" sheetId="4" r:id="rId4"/>
    <sheet name="Project Roll_Up" sheetId="5" r:id="rId5"/>
    <sheet name="Program Assurances" sheetId="6" r:id="rId6"/>
    <sheet name="Perkins Quarterly Report" sheetId="7" r:id="rId7"/>
    <sheet name="List" sheetId="8" state="hidden" r:id="rId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12" roundtripDataChecksum="frF1EXykaoMEME8gRZTL5qkBx5U9IpVhOO+qfQTuP3s="/>
    </ext>
  </extLst>
</workbook>
</file>

<file path=xl/calcChain.xml><?xml version="1.0" encoding="utf-8"?>
<calcChain xmlns="http://schemas.openxmlformats.org/spreadsheetml/2006/main">
  <c r="N21" i="3" l="1"/>
  <c r="N20" i="3"/>
  <c r="N49" i="3"/>
  <c r="N48" i="3"/>
  <c r="N47" i="3"/>
  <c r="P118" i="3"/>
  <c r="B4" i="5"/>
  <c r="B3" i="5"/>
  <c r="I30" i="7"/>
  <c r="I26" i="7"/>
  <c r="I24" i="7"/>
  <c r="H22" i="7"/>
  <c r="G22" i="7"/>
  <c r="F22" i="7"/>
  <c r="E22" i="7"/>
  <c r="D22" i="7"/>
  <c r="I21" i="7"/>
  <c r="I20" i="7"/>
  <c r="I19" i="7"/>
  <c r="I18" i="7"/>
  <c r="I22" i="7" s="1"/>
  <c r="H15" i="7"/>
  <c r="H28" i="7" s="1"/>
  <c r="H32" i="7" s="1"/>
  <c r="G15" i="7"/>
  <c r="G28" i="7" s="1"/>
  <c r="G32" i="7" s="1"/>
  <c r="F15" i="7"/>
  <c r="F28" i="7" s="1"/>
  <c r="F32" i="7" s="1"/>
  <c r="E15" i="7"/>
  <c r="E28" i="7" s="1"/>
  <c r="E32" i="7" s="1"/>
  <c r="D15" i="7"/>
  <c r="D28" i="7" s="1"/>
  <c r="D32" i="7" s="1"/>
  <c r="I14" i="7"/>
  <c r="I13" i="7"/>
  <c r="I12" i="7"/>
  <c r="I15" i="7" s="1"/>
  <c r="I28" i="7" s="1"/>
  <c r="I32" i="7" s="1"/>
  <c r="C8" i="7"/>
  <c r="C7" i="7"/>
  <c r="C6" i="7"/>
  <c r="C5" i="7"/>
  <c r="J12" i="5"/>
  <c r="H12" i="5"/>
  <c r="F12" i="5"/>
  <c r="D12" i="5"/>
  <c r="B12" i="5"/>
  <c r="J11" i="5"/>
  <c r="H11" i="5"/>
  <c r="F11" i="5"/>
  <c r="D11" i="5"/>
  <c r="B11" i="5"/>
  <c r="J10" i="5"/>
  <c r="H10" i="5"/>
  <c r="F10" i="5"/>
  <c r="D10" i="5"/>
  <c r="B10" i="5"/>
  <c r="J9" i="5"/>
  <c r="H9" i="5"/>
  <c r="F9" i="5"/>
  <c r="D9" i="5"/>
  <c r="B9" i="5"/>
  <c r="J8" i="5"/>
  <c r="H8" i="5"/>
  <c r="F8" i="5"/>
  <c r="D8" i="5"/>
  <c r="B8" i="5"/>
  <c r="J7" i="5"/>
  <c r="H7" i="5"/>
  <c r="F7" i="5"/>
  <c r="D7" i="5"/>
  <c r="B7" i="5"/>
  <c r="J6" i="5"/>
  <c r="H6" i="5"/>
  <c r="F6" i="5"/>
  <c r="D6" i="5"/>
  <c r="B6" i="5"/>
  <c r="D5" i="5"/>
  <c r="B5" i="5"/>
  <c r="U137" i="3"/>
  <c r="R137" i="3"/>
  <c r="O137" i="3"/>
  <c r="N137" i="3"/>
  <c r="C20" i="4" s="1"/>
  <c r="C26" i="7" s="1"/>
  <c r="J26" i="7" s="1"/>
  <c r="P136" i="3"/>
  <c r="S136" i="3" s="1"/>
  <c r="V136" i="3" s="1"/>
  <c r="P135" i="3"/>
  <c r="S135" i="3" s="1"/>
  <c r="V135" i="3" s="1"/>
  <c r="P134" i="3"/>
  <c r="S134" i="3" s="1"/>
  <c r="V134" i="3" s="1"/>
  <c r="P133" i="3"/>
  <c r="S133" i="3" s="1"/>
  <c r="V133" i="3" s="1"/>
  <c r="P132" i="3"/>
  <c r="S132" i="3" s="1"/>
  <c r="V132" i="3" s="1"/>
  <c r="P131" i="3"/>
  <c r="S131" i="3" s="1"/>
  <c r="V131" i="3" s="1"/>
  <c r="P130" i="3"/>
  <c r="S130" i="3" s="1"/>
  <c r="V130" i="3" s="1"/>
  <c r="P129" i="3"/>
  <c r="S129" i="3" s="1"/>
  <c r="V129" i="3" s="1"/>
  <c r="P128" i="3"/>
  <c r="S128" i="3" s="1"/>
  <c r="V128" i="3" s="1"/>
  <c r="P127" i="3"/>
  <c r="U116" i="3"/>
  <c r="R116" i="3"/>
  <c r="O116" i="3"/>
  <c r="N116" i="3"/>
  <c r="C13" i="4" s="1"/>
  <c r="C21" i="7" s="1"/>
  <c r="J21" i="7" s="1"/>
  <c r="P115" i="3"/>
  <c r="S115" i="3" s="1"/>
  <c r="V115" i="3" s="1"/>
  <c r="P114" i="3"/>
  <c r="S114" i="3" s="1"/>
  <c r="V114" i="3" s="1"/>
  <c r="P113" i="3"/>
  <c r="S113" i="3" s="1"/>
  <c r="V113" i="3" s="1"/>
  <c r="P112" i="3"/>
  <c r="S112" i="3" s="1"/>
  <c r="V112" i="3" s="1"/>
  <c r="P111" i="3"/>
  <c r="S111" i="3" s="1"/>
  <c r="V111" i="3" s="1"/>
  <c r="P110" i="3"/>
  <c r="S110" i="3" s="1"/>
  <c r="V110" i="3" s="1"/>
  <c r="P109" i="3"/>
  <c r="S109" i="3" s="1"/>
  <c r="V109" i="3" s="1"/>
  <c r="P108" i="3"/>
  <c r="S108" i="3" s="1"/>
  <c r="V108" i="3" s="1"/>
  <c r="P107" i="3"/>
  <c r="S107" i="3" s="1"/>
  <c r="V107" i="3" s="1"/>
  <c r="P106" i="3"/>
  <c r="U102" i="3"/>
  <c r="R102" i="3"/>
  <c r="O102" i="3"/>
  <c r="C12" i="4"/>
  <c r="C20" i="7" s="1"/>
  <c r="J20" i="7" s="1"/>
  <c r="P101" i="3"/>
  <c r="S101" i="3" s="1"/>
  <c r="V101" i="3" s="1"/>
  <c r="P100" i="3"/>
  <c r="S100" i="3" s="1"/>
  <c r="V100" i="3" s="1"/>
  <c r="P99" i="3"/>
  <c r="S99" i="3" s="1"/>
  <c r="V99" i="3" s="1"/>
  <c r="P98" i="3"/>
  <c r="S98" i="3" s="1"/>
  <c r="V98" i="3" s="1"/>
  <c r="P97" i="3"/>
  <c r="S97" i="3" s="1"/>
  <c r="V97" i="3" s="1"/>
  <c r="P96" i="3"/>
  <c r="S96" i="3" s="1"/>
  <c r="V96" i="3" s="1"/>
  <c r="P95" i="3"/>
  <c r="S95" i="3" s="1"/>
  <c r="V95" i="3" s="1"/>
  <c r="P94" i="3"/>
  <c r="S94" i="3" s="1"/>
  <c r="V94" i="3" s="1"/>
  <c r="P93" i="3"/>
  <c r="S93" i="3" s="1"/>
  <c r="V93" i="3" s="1"/>
  <c r="P92" i="3"/>
  <c r="U88" i="3"/>
  <c r="R88" i="3"/>
  <c r="O88" i="3"/>
  <c r="N88" i="3"/>
  <c r="C11" i="4" s="1"/>
  <c r="C19" i="7" s="1"/>
  <c r="J19" i="7" s="1"/>
  <c r="P87" i="3"/>
  <c r="S87" i="3" s="1"/>
  <c r="V87" i="3" s="1"/>
  <c r="P86" i="3"/>
  <c r="S86" i="3" s="1"/>
  <c r="V86" i="3" s="1"/>
  <c r="P85" i="3"/>
  <c r="S85" i="3" s="1"/>
  <c r="V85" i="3" s="1"/>
  <c r="P84" i="3"/>
  <c r="S84" i="3" s="1"/>
  <c r="V84" i="3" s="1"/>
  <c r="P83" i="3"/>
  <c r="S83" i="3" s="1"/>
  <c r="V83" i="3" s="1"/>
  <c r="P82" i="3"/>
  <c r="S82" i="3" s="1"/>
  <c r="V82" i="3" s="1"/>
  <c r="P81" i="3"/>
  <c r="S81" i="3" s="1"/>
  <c r="V81" i="3" s="1"/>
  <c r="P80" i="3"/>
  <c r="S80" i="3" s="1"/>
  <c r="V80" i="3" s="1"/>
  <c r="P79" i="3"/>
  <c r="S79" i="3" s="1"/>
  <c r="V79" i="3" s="1"/>
  <c r="P78" i="3"/>
  <c r="U74" i="3"/>
  <c r="U118" i="3" s="1"/>
  <c r="R74" i="3"/>
  <c r="R118" i="3" s="1"/>
  <c r="O74" i="3"/>
  <c r="O118" i="3" s="1"/>
  <c r="N74" i="3"/>
  <c r="P73" i="3"/>
  <c r="S73" i="3" s="1"/>
  <c r="V73" i="3" s="1"/>
  <c r="P72" i="3"/>
  <c r="S72" i="3" s="1"/>
  <c r="V72" i="3" s="1"/>
  <c r="P71" i="3"/>
  <c r="S71" i="3" s="1"/>
  <c r="V71" i="3" s="1"/>
  <c r="P70" i="3"/>
  <c r="S70" i="3" s="1"/>
  <c r="V70" i="3" s="1"/>
  <c r="P69" i="3"/>
  <c r="S69" i="3" s="1"/>
  <c r="V69" i="3" s="1"/>
  <c r="P68" i="3"/>
  <c r="S68" i="3" s="1"/>
  <c r="V68" i="3" s="1"/>
  <c r="P67" i="3"/>
  <c r="S67" i="3" s="1"/>
  <c r="V67" i="3" s="1"/>
  <c r="P66" i="3"/>
  <c r="S66" i="3" s="1"/>
  <c r="V66" i="3" s="1"/>
  <c r="P65" i="3"/>
  <c r="S65" i="3" s="1"/>
  <c r="V65" i="3" s="1"/>
  <c r="P64" i="3"/>
  <c r="U57" i="3"/>
  <c r="R57" i="3"/>
  <c r="O57" i="3"/>
  <c r="P56" i="3"/>
  <c r="S56" i="3" s="1"/>
  <c r="V56" i="3" s="1"/>
  <c r="P55" i="3"/>
  <c r="S55" i="3" s="1"/>
  <c r="V55" i="3" s="1"/>
  <c r="P54" i="3"/>
  <c r="S54" i="3" s="1"/>
  <c r="V54" i="3" s="1"/>
  <c r="P53" i="3"/>
  <c r="S53" i="3" s="1"/>
  <c r="V53" i="3" s="1"/>
  <c r="P52" i="3"/>
  <c r="S52" i="3" s="1"/>
  <c r="V52" i="3" s="1"/>
  <c r="P51" i="3"/>
  <c r="S51" i="3" s="1"/>
  <c r="V51" i="3" s="1"/>
  <c r="P50" i="3"/>
  <c r="S50" i="3" s="1"/>
  <c r="V50" i="3" s="1"/>
  <c r="U43" i="3"/>
  <c r="R43" i="3"/>
  <c r="O43" i="3"/>
  <c r="N43" i="3"/>
  <c r="C5" i="4" s="1"/>
  <c r="C13" i="7" s="1"/>
  <c r="J13" i="7" s="1"/>
  <c r="P42" i="3"/>
  <c r="S42" i="3" s="1"/>
  <c r="V42" i="3" s="1"/>
  <c r="P41" i="3"/>
  <c r="S41" i="3" s="1"/>
  <c r="V41" i="3" s="1"/>
  <c r="P40" i="3"/>
  <c r="S40" i="3" s="1"/>
  <c r="V40" i="3" s="1"/>
  <c r="P39" i="3"/>
  <c r="S39" i="3" s="1"/>
  <c r="V39" i="3" s="1"/>
  <c r="P38" i="3"/>
  <c r="S38" i="3" s="1"/>
  <c r="V38" i="3" s="1"/>
  <c r="P37" i="3"/>
  <c r="S37" i="3" s="1"/>
  <c r="V37" i="3" s="1"/>
  <c r="P36" i="3"/>
  <c r="S36" i="3" s="1"/>
  <c r="V36" i="3" s="1"/>
  <c r="P35" i="3"/>
  <c r="S35" i="3" s="1"/>
  <c r="V35" i="3" s="1"/>
  <c r="P34" i="3"/>
  <c r="S34" i="3" s="1"/>
  <c r="V34" i="3" s="1"/>
  <c r="P33" i="3"/>
  <c r="U29" i="3"/>
  <c r="U59" i="3" s="1"/>
  <c r="U120" i="3" s="1"/>
  <c r="R29" i="3"/>
  <c r="R59" i="3" s="1"/>
  <c r="R120" i="3" s="1"/>
  <c r="O29" i="3"/>
  <c r="O59" i="3" s="1"/>
  <c r="O120" i="3" s="1"/>
  <c r="P28" i="3"/>
  <c r="S28" i="3" s="1"/>
  <c r="V28" i="3" s="1"/>
  <c r="P27" i="3"/>
  <c r="S27" i="3" s="1"/>
  <c r="V27" i="3" s="1"/>
  <c r="P26" i="3"/>
  <c r="S26" i="3" s="1"/>
  <c r="V26" i="3" s="1"/>
  <c r="P25" i="3"/>
  <c r="S25" i="3" s="1"/>
  <c r="V25" i="3" s="1"/>
  <c r="P24" i="3"/>
  <c r="S24" i="3" s="1"/>
  <c r="V24" i="3" s="1"/>
  <c r="P23" i="3"/>
  <c r="S23" i="3" s="1"/>
  <c r="V23" i="3" s="1"/>
  <c r="P22" i="3"/>
  <c r="S22" i="3" s="1"/>
  <c r="V22" i="3" s="1"/>
  <c r="P19" i="3"/>
  <c r="S19" i="3" l="1"/>
  <c r="N29" i="3"/>
  <c r="P20" i="3"/>
  <c r="P21" i="3"/>
  <c r="S21" i="3" s="1"/>
  <c r="V21" i="3" s="1"/>
  <c r="O122" i="3"/>
  <c r="O139" i="3" s="1"/>
  <c r="Q139" i="3" s="1"/>
  <c r="R122" i="3"/>
  <c r="U122" i="3"/>
  <c r="P43" i="3"/>
  <c r="G5" i="4" s="1"/>
  <c r="S33" i="3"/>
  <c r="D3" i="5"/>
  <c r="N57" i="3"/>
  <c r="P47" i="3"/>
  <c r="P74" i="3"/>
  <c r="S64" i="3"/>
  <c r="C10" i="4"/>
  <c r="N118" i="3"/>
  <c r="P88" i="3"/>
  <c r="G11" i="4" s="1"/>
  <c r="S78" i="3"/>
  <c r="F5" i="5"/>
  <c r="G12" i="4"/>
  <c r="S92" i="3"/>
  <c r="P116" i="3"/>
  <c r="G13" i="4" s="1"/>
  <c r="S106" i="3"/>
  <c r="P137" i="3"/>
  <c r="G20" i="4" s="1"/>
  <c r="S127" i="3"/>
  <c r="C6" i="4" l="1"/>
  <c r="C14" i="7" s="1"/>
  <c r="J14" i="7" s="1"/>
  <c r="N59" i="3"/>
  <c r="S137" i="3"/>
  <c r="K20" i="4" s="1"/>
  <c r="V127" i="3"/>
  <c r="V137" i="3" s="1"/>
  <c r="O20" i="4" s="1"/>
  <c r="S116" i="3"/>
  <c r="K13" i="4" s="1"/>
  <c r="V106" i="3"/>
  <c r="V116" i="3" s="1"/>
  <c r="O13" i="4" s="1"/>
  <c r="H5" i="5"/>
  <c r="S102" i="3"/>
  <c r="K12" i="4" s="1"/>
  <c r="V92" i="3"/>
  <c r="S88" i="3"/>
  <c r="K11" i="4" s="1"/>
  <c r="V78" i="3"/>
  <c r="V88" i="3" s="1"/>
  <c r="O11" i="4" s="1"/>
  <c r="C18" i="7"/>
  <c r="C14" i="4"/>
  <c r="S74" i="3"/>
  <c r="V64" i="3"/>
  <c r="V74" i="3" s="1"/>
  <c r="G10" i="4"/>
  <c r="G14" i="4" s="1"/>
  <c r="S47" i="3"/>
  <c r="F3" i="5"/>
  <c r="S43" i="3"/>
  <c r="K5" i="4" s="1"/>
  <c r="V33" i="3"/>
  <c r="V43" i="3" s="1"/>
  <c r="O5" i="4" s="1"/>
  <c r="W122" i="3"/>
  <c r="U139" i="3"/>
  <c r="W139" i="3" s="1"/>
  <c r="T122" i="3"/>
  <c r="R139" i="3"/>
  <c r="T139" i="3" s="1"/>
  <c r="P49" i="3"/>
  <c r="S49" i="3" s="1"/>
  <c r="V49" i="3" s="1"/>
  <c r="S20" i="3"/>
  <c r="P29" i="3"/>
  <c r="C4" i="4"/>
  <c r="N120" i="3"/>
  <c r="P48" i="3"/>
  <c r="D4" i="5"/>
  <c r="H3" i="5"/>
  <c r="S29" i="3"/>
  <c r="V19" i="3"/>
  <c r="K4" i="4" l="1"/>
  <c r="S48" i="3"/>
  <c r="V48" i="3" s="1"/>
  <c r="P57" i="3"/>
  <c r="G6" i="4" s="1"/>
  <c r="F4" i="5"/>
  <c r="N122" i="3"/>
  <c r="C12" i="7"/>
  <c r="C7" i="4"/>
  <c r="C16" i="4" s="1"/>
  <c r="G4" i="4"/>
  <c r="G7" i="4" s="1"/>
  <c r="G16" i="4" s="1"/>
  <c r="P59" i="3"/>
  <c r="P120" i="3" s="1"/>
  <c r="H4" i="5"/>
  <c r="V20" i="3"/>
  <c r="S57" i="3"/>
  <c r="V47" i="3"/>
  <c r="O10" i="4"/>
  <c r="K10" i="4"/>
  <c r="K14" i="4" s="1"/>
  <c r="S118" i="3"/>
  <c r="C22" i="7"/>
  <c r="J18" i="7"/>
  <c r="J22" i="7" s="1"/>
  <c r="J5" i="5"/>
  <c r="V102" i="3"/>
  <c r="O12" i="4" l="1"/>
  <c r="V118" i="3"/>
  <c r="O14" i="4"/>
  <c r="V57" i="3"/>
  <c r="O6" i="4" s="1"/>
  <c r="J3" i="5"/>
  <c r="K6" i="4"/>
  <c r="S59" i="3"/>
  <c r="S120" i="3" s="1"/>
  <c r="J4" i="5"/>
  <c r="V29" i="3"/>
  <c r="C15" i="7"/>
  <c r="J12" i="7"/>
  <c r="J15" i="7" s="1"/>
  <c r="C18" i="4"/>
  <c r="P122" i="3"/>
  <c r="L8" i="3"/>
  <c r="M8" i="3" s="1"/>
  <c r="N139" i="3"/>
  <c r="K7" i="4"/>
  <c r="K16" i="4" s="1"/>
  <c r="G18" i="4" l="1"/>
  <c r="G22" i="4" s="1"/>
  <c r="S122" i="3"/>
  <c r="P139" i="3"/>
  <c r="C24" i="7"/>
  <c r="J24" i="7" s="1"/>
  <c r="C22" i="4"/>
  <c r="J28" i="7"/>
  <c r="C28" i="7"/>
  <c r="O4" i="4"/>
  <c r="O7" i="4" s="1"/>
  <c r="O16" i="4" s="1"/>
  <c r="V59" i="3"/>
  <c r="V120" i="3" s="1"/>
  <c r="S139" i="3"/>
  <c r="K18" i="4" l="1"/>
  <c r="K22" i="4" s="1"/>
  <c r="V122" i="3"/>
  <c r="O18" i="4" l="1"/>
  <c r="O22" i="4" s="1"/>
  <c r="V139" i="3"/>
</calcChain>
</file>

<file path=xl/sharedStrings.xml><?xml version="1.0" encoding="utf-8"?>
<sst xmlns="http://schemas.openxmlformats.org/spreadsheetml/2006/main" count="606" uniqueCount="236">
  <si>
    <t>Perkins Reserve Application 2026-27</t>
  </si>
  <si>
    <r>
      <rPr>
        <b/>
        <sz val="11"/>
        <color theme="1"/>
        <rFont val="Calibri"/>
      </rPr>
      <t>Program:</t>
    </r>
    <r>
      <rPr>
        <sz val="11"/>
        <color theme="1"/>
        <rFont val="Calibri"/>
      </rPr>
      <t xml:space="preserve"> Strengthening Career and Technical Education for the 21st Century Act</t>
    </r>
  </si>
  <si>
    <r>
      <rPr>
        <b/>
        <sz val="11"/>
        <color theme="1"/>
        <rFont val="Calibri"/>
      </rPr>
      <t>Perkins Program Manager:</t>
    </r>
    <r>
      <rPr>
        <sz val="11"/>
        <color theme="1"/>
        <rFont val="Calibri"/>
      </rPr>
      <t xml:space="preserve"> ML Rutherford</t>
    </r>
  </si>
  <si>
    <r>
      <rPr>
        <b/>
        <sz val="11"/>
        <color theme="1"/>
        <rFont val="Calibri"/>
      </rPr>
      <t>Phone:</t>
    </r>
    <r>
      <rPr>
        <sz val="11"/>
        <color theme="1"/>
        <rFont val="Calibri"/>
      </rPr>
      <t xml:space="preserve"> 406-449-9128</t>
    </r>
  </si>
  <si>
    <r>
      <rPr>
        <b/>
        <sz val="11"/>
        <color theme="1"/>
        <rFont val="Calibri"/>
      </rPr>
      <t>Email:</t>
    </r>
    <r>
      <rPr>
        <sz val="11"/>
        <color theme="1"/>
        <rFont val="Calibri"/>
      </rPr>
      <t xml:space="preserve"> mlrutherford@montana.edu</t>
    </r>
  </si>
  <si>
    <r>
      <rPr>
        <b/>
        <sz val="11"/>
        <color theme="1"/>
        <rFont val="Calibri"/>
      </rPr>
      <t>Application Due Date:</t>
    </r>
    <r>
      <rPr>
        <sz val="11"/>
        <color theme="1"/>
        <rFont val="Calibri"/>
      </rPr>
      <t xml:space="preserve"> </t>
    </r>
  </si>
  <si>
    <t>Campus:</t>
  </si>
  <si>
    <t>Salish Kootenai College</t>
  </si>
  <si>
    <t>Grant Year:</t>
  </si>
  <si>
    <t>2026-2027</t>
  </si>
  <si>
    <t>Grant Manager:</t>
  </si>
  <si>
    <t>Oruste</t>
  </si>
  <si>
    <t>Eva</t>
  </si>
  <si>
    <t>Last Name</t>
  </si>
  <si>
    <t>First Name</t>
  </si>
  <si>
    <t>PO Box 70</t>
  </si>
  <si>
    <t>Address</t>
  </si>
  <si>
    <t>Pablo</t>
  </si>
  <si>
    <t>MT</t>
  </si>
  <si>
    <t xml:space="preserve">City </t>
  </si>
  <si>
    <t>State</t>
  </si>
  <si>
    <t>Zip Code</t>
  </si>
  <si>
    <t>406-275-4826</t>
  </si>
  <si>
    <t>406-275-4801</t>
  </si>
  <si>
    <t>Phone</t>
  </si>
  <si>
    <t>Extension</t>
  </si>
  <si>
    <t>Fax</t>
  </si>
  <si>
    <t>eva_oruste@skc.edu</t>
  </si>
  <si>
    <t>Email Address</t>
  </si>
  <si>
    <t>Fiscal Manager:</t>
  </si>
  <si>
    <t>Plouffe</t>
  </si>
  <si>
    <t>Audrey</t>
  </si>
  <si>
    <t>406-275-4969</t>
  </si>
  <si>
    <t>audrey_plouffe@skc.edu</t>
  </si>
  <si>
    <t>Additional Perkins Contact (if applicable - this please include the Montana Career Pathways Coordinator here if your campus receives that grant):</t>
  </si>
  <si>
    <t>Please provide the email addresses, names, and titles of people on your campus to be notified of grant issues</t>
  </si>
  <si>
    <t>Name/Title:</t>
  </si>
  <si>
    <t xml:space="preserve">Email Address: </t>
  </si>
  <si>
    <t>Audrey Plouffe, VPBA</t>
  </si>
  <si>
    <t>Terri Durglo, Grants Technician</t>
  </si>
  <si>
    <t>terri_durglo@skc.edu</t>
  </si>
  <si>
    <t>Project/Program Purchase #1</t>
  </si>
  <si>
    <t>Project Title:</t>
  </si>
  <si>
    <t xml:space="preserve">Expand Public Knowledge of Career Technical Education and Montana Career Pathways                                                         </t>
  </si>
  <si>
    <t>Begin Quarter: (Please select):</t>
  </si>
  <si>
    <t>Quarter 1</t>
  </si>
  <si>
    <t>End Quarter: (Please select):</t>
  </si>
  <si>
    <t>Ongoing</t>
  </si>
  <si>
    <t>Project/Program/Purchase Summary</t>
  </si>
  <si>
    <r>
      <rPr>
        <sz val="11"/>
        <color theme="1"/>
        <rFont val="Calibri"/>
      </rPr>
      <t xml:space="preserve">The Career Services Coordinator will continue to provide and improve career counseling, job skills development, work-based learning opportunities, and career preparation services to high school and non-declared first-year students; assist the Director of ECOR with implementing the career advising framework and support for EC students; collaborate with stakeholders to organize the annual SKC College and Career Exploration Day, and expand outreach efforts to the Boys and Girls Club and secondary schools to increase students’ knowledge of the Montana Career Pathways and CTE programs at SKC.
In 2026-2027, the Career Services Coordinator will focus on the following secondary school activities:
1) Continue the expand the Career Pathways career exploration program. 
2) Expand the College and Career Exploration Day. The Career Exploration Day is scheduled for November 4, 2026.
2) Expand the collaborative efforts with the Boys and Girls Club and assist with the Future Fridays summer career exploration initiative. 
</t>
    </r>
    <r>
      <rPr>
        <b/>
        <sz val="11"/>
        <color theme="1"/>
        <rFont val="Calibri"/>
      </rPr>
      <t xml:space="preserve">BUDGET DETAILS:
</t>
    </r>
    <r>
      <rPr>
        <sz val="11"/>
        <color theme="1"/>
        <rFont val="Calibri"/>
      </rPr>
      <t xml:space="preserve">Career Services Coordinator; 10% of FTE $49,920 for 12 months for a total of $4,992 +  $1,797.12 fringe benefits. 
</t>
    </r>
    <r>
      <rPr>
        <b/>
        <sz val="11"/>
        <color theme="1"/>
        <rFont val="Calibri"/>
      </rPr>
      <t xml:space="preserve">TOTAL: $6,789.12 </t>
    </r>
    <r>
      <rPr>
        <sz val="11"/>
        <color theme="1"/>
        <rFont val="Calibri"/>
      </rPr>
      <t xml:space="preserve">
</t>
    </r>
    <r>
      <rPr>
        <sz val="11"/>
        <color rgb="FFFF0000"/>
        <rFont val="Calibri"/>
      </rPr>
      <t xml:space="preserve">                                                                                 </t>
    </r>
  </si>
  <si>
    <t>Expected Measurable Outcome:</t>
  </si>
  <si>
    <t xml:space="preserve">1) Conduct at least 4 career exploration events per quarter (12 events a year) in TERS, Polson HS, Ronan HS, and BGC by June 30, 2027.
2) Increase the number of secondary students participating in the College and Career Exploration Day by 10%. (Baseline: 98 students participated in the College and Career Exploration Day in 2025.)
3) Conduct at least 4 industry field trips in collaboration with the BGC Future Fridays project by September 30, 2026.
</t>
  </si>
  <si>
    <t xml:space="preserve">How does this project advance the use of technology in CTE? </t>
  </si>
  <si>
    <t>The project will utilize numerous technologies, including introducing digitized enrollment processes and exposing students to existing technologies asuch as virtual platforms and tools for orientation, career and academic advising, and ongoing support and mentoring for early college students. EC students will receive training in using JICS, Brightspace, and other digital tools utilized in instruction, class registration, academic panning, and access to student records and other pertinent college-related information. MCIS and other digital platforms will be used to provide career assessments and for career exploration activities.</t>
  </si>
  <si>
    <t xml:space="preserve">What secondary partnerships, dual enrollment and/or Montana Career Pathways activities does this project support? </t>
  </si>
  <si>
    <t>This project supports all dual enrollment and/or Montana Career Pathways and partnerships with 7 Flathead Reservation school districts.</t>
  </si>
  <si>
    <t>Project/Program Purchase #2</t>
  </si>
  <si>
    <t>Improve Access and Support for Early College Students and Special Populations</t>
  </si>
  <si>
    <r>
      <rPr>
        <sz val="11"/>
        <color rgb="FF000000"/>
        <rFont val="Calibri"/>
      </rPr>
      <t xml:space="preserve">SKC will utilize Perkins funds to partially support two full-time positions that are deeply involved in the efforts to increase opportunities for high school students to explore and engage in college and careers through dual enrollment, especially in SKC’s CTE programs, and improve support for dually- or concurrently enrolled high school students, non-declared first-year college students, and special populations. 
SKC’s Director of Early College will focus on improving access and support for high school students enrolled at SKC. Director of EC will continue to assist high school students and undeclared freshmen with advising, SKC enrollment, registration, onboarding, and ongoing support; coordinate with high school administrators and counselors to align dual enrollment pathways with SKC offerings; co-coordinate the College and Career Exploration Day and Workforce Expo in September; and collaborate with MPSEOC to coordinate the Tribal College Fair at SKC in April. In 2026-2027, the Director of EC will specifically focus on the following:
1) Coordinate with the SKC Forestry Department and U.S. Department of Interior to design and offer Basic Fire School curriculum to TERS students and potentially eight additional BIE schools across the nation as part of the BIA Division of Wildland Fire Mangement Pathways Program. 
2) Coordinate with local high schools and the Highway Construction Training and Building Trades programs to design early college pathways in commercial truck driving, heavy equipment operations, and building trades.
3) Coordinate with the SKC Education Department to design an Introduction to Education course specifically designed as a pathway into three of the seven Education programs.
4) Conduct an institutional gaps analysis, assessment of faculty/program readiness for early college/dual enrollment programming (e.g., class 8 license inventory), and create a DE/EC guidelines section (definitions, processes, templates, forms, etc.) for faculty.
The Dean of Career and Technical Education, who serves as a Perkins Coordinator, works closely with the VP of Academic Affairs, VP of Enrollment Management and Student Affairs, secondary school partners, employers, unions, and industry representatives to develop new and improve and build capacity for existing CTE programs, micro-pathways, stackable certificates, and industry-recognized credentialing programs at SKC to increase access to high-quality trades training for special populations. The priority continues to be increasing the number of dual-enrollment opportunities in all CTE programs. In 2026-2027, the CTE Dean will specifically focus on designing and piloting the OnRamp Project aimed at creating pathways to truck driving and heavy equipment operations training and careers for high school students. Additionally, the Dean will coordinate, monitor, and support all grant projects and ensure the stated goals and objectives are met. 
</t>
    </r>
    <r>
      <rPr>
        <b/>
        <sz val="11"/>
        <color rgb="FF000000"/>
        <rFont val="Calibri"/>
      </rPr>
      <t xml:space="preserve">BUDGET DETAILS:
</t>
    </r>
    <r>
      <rPr>
        <sz val="11"/>
        <color rgb="FF000000"/>
        <rFont val="Calibri"/>
      </rPr>
      <t xml:space="preserve">1) CTE Division Dean/Perkins Coordinator; 7.85% of of FTE $72,137 for 12 months for a total of $5,663.48 + fringe benefits (36%) =   $ 2,038.85. Total:  $7,702.33                                                                               
2) Director of Early College Outreach and Recruitment; 46% of the annual salary of $55,243 for 12 months for a total of $25,356.50 + fringe benefits (36%) =  $9,128.34. Total:  $34,484.84        
</t>
    </r>
    <r>
      <rPr>
        <b/>
        <sz val="11"/>
        <color rgb="FF000000"/>
        <rFont val="Calibri"/>
      </rPr>
      <t xml:space="preserve">TOTAL:  $42,187.17
</t>
    </r>
    <r>
      <rPr>
        <sz val="11"/>
        <color rgb="FF000000"/>
        <rFont val="Calibri"/>
      </rPr>
      <t xml:space="preserve">                                                                        
                                                                        </t>
    </r>
  </si>
  <si>
    <t>1) The overarching goal of all projects included in this proposal is to increase the number of early college students attending SKC by at least 20% (9 additional students) in 2025-2026. (Baseline: 44 unique high school students were enrolled in SKC courses during the fall and winter quarters in 2025-2026.)</t>
  </si>
  <si>
    <t xml:space="preserve">The project will utilize numerous technologies, including introducing digitized enrollment processes and exposing students to existing technologies, including virtual platforms and tools for orientation, career and academic advising, and ongoing support and mentoring for early college students.  EC students will receive training in using JICS, Brightspace, and other digital tools utilized in instruction, class registration, academic panning, and access to student records and other pertinent college-related information.  MCIS will be used to provide career assessments and for career exploration activities. </t>
  </si>
  <si>
    <t xml:space="preserve">This project supports all Montana Career Pathways.  									
									</t>
  </si>
  <si>
    <t>Project/Program Purchase #3</t>
  </si>
  <si>
    <t xml:space="preserve">Staff Professional Development							</t>
  </si>
  <si>
    <r>
      <rPr>
        <sz val="11"/>
        <color rgb="FF000000"/>
        <rFont val="Calibri"/>
      </rPr>
      <t xml:space="preserve">The project will support dual-enrollment-related professional development for the Director of Early College and Recruitment (ECOR) to enhance her effectiveness in designing, improving, and implementing academic and non-academic support for high school students.  The Director of ECOR will attend the 2026 NACEP National Conference, October 18-21, 2026 in Cleveland, Ohio
</t>
    </r>
    <r>
      <rPr>
        <b/>
        <sz val="11"/>
        <color rgb="FF000000"/>
        <rFont val="Calibri"/>
      </rPr>
      <t>BUDGET DETAILS</t>
    </r>
    <r>
      <rPr>
        <sz val="11"/>
        <color rgb="FF000000"/>
        <rFont val="Calibri"/>
      </rPr>
      <t xml:space="preserve">      
1) The National Alliance of Concurrent Enrollment Partnerships (NACEP) membership (Post-Secondary Institution): $560        
2) Director of ECOR NACEP conference fee (until July 31st): $678 
</t>
    </r>
    <r>
      <rPr>
        <b/>
        <sz val="11"/>
        <color rgb="FF000000"/>
        <rFont val="Calibri"/>
      </rPr>
      <t xml:space="preserve">TOTAL OTHER:  $1,238.00 
</t>
    </r>
    <r>
      <rPr>
        <sz val="11"/>
        <color rgb="FF000000"/>
        <rFont val="Calibri"/>
      </rPr>
      <t xml:space="preserve">                                                                                                                                               </t>
    </r>
  </si>
  <si>
    <t>The Director of ECOR will summarize the learnings from the NACEP Conference Dual Enrollment Summit, articulate at least one strategy to improve and increase early college enrollment and success in CTE programs for 2026-2027, and present recommendations for improvement to the SKC Administration. The Director of ECOR will design and implement the new initiative(s) in 2027-2028.</t>
  </si>
  <si>
    <t>The Director of ECOR is expected to gain insight into strategies for increasing the utilization of innovative technologies for early college student engagement, advising, and career exploration activities.</t>
  </si>
  <si>
    <t xml:space="preserve">This project supports all Montana Career Pathways.  </t>
  </si>
  <si>
    <t>Project/Program Purchase #4</t>
  </si>
  <si>
    <t>Project/Program Purchase #5</t>
  </si>
  <si>
    <t>Project/Program Purchase #6</t>
  </si>
  <si>
    <t>Project/Program Purchase #7</t>
  </si>
  <si>
    <t>Project/Program Purchase #8</t>
  </si>
  <si>
    <t>Project/Program Purchase #9</t>
  </si>
  <si>
    <t xml:space="preserve"> </t>
  </si>
  <si>
    <t>Project/Program Purchase #10</t>
  </si>
  <si>
    <t>Grant Amount Requested:</t>
  </si>
  <si>
    <t>Administrative Costs:</t>
  </si>
  <si>
    <t>Federal Guidelines state that no more than 5% of direct costs (excluding major equipment) can go to administration and indirect costs.</t>
  </si>
  <si>
    <t>Please indicate if your campus will be using 5% for administrative/indirect costs:</t>
  </si>
  <si>
    <t>Yes</t>
  </si>
  <si>
    <t>Total Aministrative/Indirect Costs Requested (must not exceed 5% of Direct Costs):</t>
  </si>
  <si>
    <t>Describe proposed administrative costs here, including the person performing the tasks and what they will be doing:</t>
  </si>
  <si>
    <t xml:space="preserve">SKC requests to use the 5% indirect for administrative costs. The SKC Business Office and Grants and Contracts Office will be administering the grant and ensure compliance with Federal and State laws and regulations.              													</t>
  </si>
  <si>
    <t xml:space="preserve">Personal Services: </t>
  </si>
  <si>
    <t>Salaries</t>
  </si>
  <si>
    <t>Approved Funding</t>
  </si>
  <si>
    <t>Amendment #1</t>
  </si>
  <si>
    <t>Amended Total</t>
  </si>
  <si>
    <t>Comments/Description of Changes:</t>
  </si>
  <si>
    <t>Amendment #2</t>
  </si>
  <si>
    <t>Amendment #3</t>
  </si>
  <si>
    <t>Project #:</t>
  </si>
  <si>
    <t>Line Item Detail Description:</t>
  </si>
  <si>
    <t>Amount</t>
  </si>
  <si>
    <t>Career Services Coordinator; 10% of FTE $49,920 for 12 months for a total of $4,992</t>
  </si>
  <si>
    <t xml:space="preserve">Director of Early College Outreach and Recruitment; 46% of the annual salary of $55,243 for 12 months for a total of $25,356.50 </t>
  </si>
  <si>
    <r>
      <rPr>
        <sz val="11"/>
        <color theme="1"/>
        <rFont val="Calibri"/>
        <scheme val="minor"/>
      </rPr>
      <t>CTE Division Dean/Perkins Coordinator; 7.85% of of FTE $72,137 for 12 months for a total of $5,663.48</t>
    </r>
  </si>
  <si>
    <t>Total Salaries:</t>
  </si>
  <si>
    <t>Hourly Wages</t>
  </si>
  <si>
    <t>Total Hourly Wages:</t>
  </si>
  <si>
    <t>Employee Benefits (FICA, Retirement, WC, SUE) &amp; Health Insurance (Annual Premium times % of FTE)</t>
  </si>
  <si>
    <t>Career Services Coordinator fringe</t>
  </si>
  <si>
    <t>Director of Early College Outreach and Recruitment fringe</t>
  </si>
  <si>
    <t>2</t>
  </si>
  <si>
    <t>CTE Division Dean/Perkins Coordinator fringe</t>
  </si>
  <si>
    <t>Total Employee Benefits:</t>
  </si>
  <si>
    <t>Total Personal Services:</t>
  </si>
  <si>
    <t>Operating Expenditures:</t>
  </si>
  <si>
    <t>Contracted Services</t>
  </si>
  <si>
    <t>Total Contracted Services:</t>
  </si>
  <si>
    <t>Non-Capitalized Equipment (Minor)</t>
  </si>
  <si>
    <t>Total Non-Capitalized Equipment (Minor):</t>
  </si>
  <si>
    <t>Travel</t>
  </si>
  <si>
    <t>Total Travel:</t>
  </si>
  <si>
    <t>Other</t>
  </si>
  <si>
    <t>Director of ECOR NACEP conference fee (until July 31st)</t>
  </si>
  <si>
    <t>The National Alliance of Concurrent Enrollment Partnerships (NACEP) membership (Post-Secondary Institution)</t>
  </si>
  <si>
    <t>Total Other:</t>
  </si>
  <si>
    <t>Total Operating:</t>
  </si>
  <si>
    <t>Total Direct Costs (Personnel Services plus Operating Costs):</t>
  </si>
  <si>
    <t>Total Indirect Costs: Cannot exceed the 5% cap</t>
  </si>
  <si>
    <t>Major Equipment</t>
  </si>
  <si>
    <t>Total Major Equipment:</t>
  </si>
  <si>
    <t>Total Grant Award (Direct Costs + Indirect Costs + Major Equipment):</t>
  </si>
  <si>
    <t>Amendment Comments</t>
  </si>
  <si>
    <t>Amendment Approved:</t>
  </si>
  <si>
    <t>Approval Date:</t>
  </si>
  <si>
    <t>Approved By:</t>
  </si>
  <si>
    <t>Original Budget (Do not edit)</t>
  </si>
  <si>
    <t>Expenditure Items:</t>
  </si>
  <si>
    <t>Personal Services</t>
  </si>
  <si>
    <t>Personnel Services</t>
  </si>
  <si>
    <t>01</t>
  </si>
  <si>
    <t>02</t>
  </si>
  <si>
    <t>03</t>
  </si>
  <si>
    <t>Employee Benefits</t>
  </si>
  <si>
    <t>Total Personal Services</t>
  </si>
  <si>
    <t>Operating Expenses</t>
  </si>
  <si>
    <t>04</t>
  </si>
  <si>
    <t>05</t>
  </si>
  <si>
    <t>06</t>
  </si>
  <si>
    <t>07</t>
  </si>
  <si>
    <t>Total Operating</t>
  </si>
  <si>
    <t>Total Direct Costs</t>
  </si>
  <si>
    <t>08</t>
  </si>
  <si>
    <t>Indirect Costs</t>
  </si>
  <si>
    <t>09</t>
  </si>
  <si>
    <t>Capitalized Equipment (Major)</t>
  </si>
  <si>
    <t>Total Expenditures</t>
  </si>
  <si>
    <r>
      <rPr>
        <sz val="11"/>
        <color rgb="FFC00000"/>
        <rFont val="Calibri"/>
      </rPr>
      <t xml:space="preserve">The budget roll ups are populated by the entries on your Budget &amp; Amendment tabs - </t>
    </r>
    <r>
      <rPr>
        <b/>
        <sz val="11"/>
        <color rgb="FFC00000"/>
        <rFont val="Calibri"/>
      </rPr>
      <t>please do not edit</t>
    </r>
  </si>
  <si>
    <t>Original Budget</t>
  </si>
  <si>
    <t>Budget for Project #1</t>
  </si>
  <si>
    <t>Budget for Project #2</t>
  </si>
  <si>
    <t>Budget for Project #3</t>
  </si>
  <si>
    <t>Budget for Project #4</t>
  </si>
  <si>
    <t>Budget for Project #5</t>
  </si>
  <si>
    <t>Budget for Project #6</t>
  </si>
  <si>
    <t>Budget for Project #7</t>
  </si>
  <si>
    <t>Budget for Project #8</t>
  </si>
  <si>
    <t>Budget for Project #9</t>
  </si>
  <si>
    <t>Budget for Project #10</t>
  </si>
  <si>
    <t>Carl D. Perkins Program Assurance Agreement 2026-2027</t>
  </si>
  <si>
    <t>The eligible sub-recipient (applicant) will comply with all requirements of Public Law (P.L.) 115-224, Strengthening Career and Technical Education for the 21st Century Act (Perkins V), and all applicable federal and state rules and regulations, including timely reporting of fiscal and programmatic data. In particular, Carl Perkins funds will be used to supplement, and in no case supplant, state or local funds.
The applicant assures the Montana Board of Regents that services provided under the approved application will be provided in accordance with P.L. 115-224 and will not discriminate or violate provisions of the Title IX of the Education Amendments of 1972, Title VI of the Civil Rights Act of 1964, or Section 504 of the Rehabilitation Act of 1973, or Title II of the Americans with Disabilities Act of 1990.
The applicant certifies that they have read and will comply with the requirements of the Certification Regarding Lobbying &amp; the Certification Regarding Debarment, Suspension, Ineligibility, and Voluntary Exclusion (Lower Tier Covered Transactions) at Section 1352, Title 31 of the U.S. Code, (implemented at 34 CFR Part 82, Sections 82.105 and 82.110). 
The applicant certifies that they have read and will comply with the applicable requirements of 2 CFR 200, including the Assurances of Non-Construction Programs available in SF-424b (OMB Control No:0348-0040). 
The applicant certifies that the detailed budget and budget narrative submitted are correct and complete for the purposes set forth in the application documents. The activities proposed for funding have met the parameters for Required Use; and Permissible Use of funding for the purposes of Section 135 of P.L. 115-224.
The applicant certifies that they will follow all laws and regulations affecting federal programs as outlined in the Code of Federal Regulations specifically for Grants and Agreements by 2 CFR, which is also outlined in Education Department General Administrative Regulations (EDGAR) URLS, http://www.ed.gov/policy/fund/reg/edgarReg/edgar.html
The applicant certifies that they understand that all payments made under this program are subject to CMIA requirements in Part 80 of EDGAR. Recipients must use grants funds only for obligations incurred during the funding period. 
The applicant certifies that they understand that their institution expends $750,000 or more in federal awards during the fiscal year, they are required to have an audit in accordance with 2 CFR 200. 
By signing, the applicant certifies that it will retain all financial records, supporting documents, statistical records, and all other records pertinent to an award for which federal funds are received for a period of three years from submission of the final expenditures report for which the funds are used or until such time greater than three years as all pending reviews or audits have been completed and resolved.</t>
  </si>
  <si>
    <t>Required Signatures - Carl D. Perkins Program Assurance Agreement 2026-2027</t>
  </si>
  <si>
    <t>Date:</t>
  </si>
  <si>
    <t>Campus President or Dean Name/Title:</t>
  </si>
  <si>
    <t>Eva Oruste, CTE Division Dean</t>
  </si>
  <si>
    <t>Campus President or Dean Signature:</t>
  </si>
  <si>
    <t xml:space="preserve">Strengthening Career and Technical Education for the 21st Century Act </t>
  </si>
  <si>
    <t>(Perkins V)</t>
  </si>
  <si>
    <t>Quarterly Report of Expenditures</t>
  </si>
  <si>
    <t>Grant Recipient:</t>
  </si>
  <si>
    <t>Grant Type:</t>
  </si>
  <si>
    <t>Rural Reserve</t>
  </si>
  <si>
    <t>Fiscal Year</t>
  </si>
  <si>
    <t>Quarter Ended:</t>
  </si>
  <si>
    <t>Approved Budget</t>
  </si>
  <si>
    <t>1st Quarter</t>
  </si>
  <si>
    <t>2nd Quarter</t>
  </si>
  <si>
    <t>3rd Quarter</t>
  </si>
  <si>
    <t>4th Quarter</t>
  </si>
  <si>
    <t>Final/Adj</t>
  </si>
  <si>
    <t>YTD Total</t>
  </si>
  <si>
    <t>Remaining</t>
  </si>
  <si>
    <t>Total Operating Exp.</t>
  </si>
  <si>
    <t xml:space="preserve"> Total</t>
  </si>
  <si>
    <t>Payments Received</t>
  </si>
  <si>
    <t>Balance Due</t>
  </si>
  <si>
    <t>Comments:</t>
  </si>
  <si>
    <t>I certify to the best of my knowledge and belief that the figures reported are based on true, complete, and accurate information. I further certify that the expenditures and disbursements made with these funds were used for the purposes and objectives set forth in the applicable Federal award or program participation agreement, and that the organization on behalf of which this submission is being made is and will remain in compliance with the terms and conditions of that award or program participation agreement. I am aware that the provision of any false, fictitious, or fraudulent information, or the omission of any material fact, may subject me, and the organization on behalf of which this submission is being made, to criminal, civil, or administrative penalties for fraud, false statements, false claims, or other violations. (U.S. Code Title 18, Section 1001; Title 20, Section 1097; and Title 31, Sections 3729-3730 and 3801-3812)</t>
  </si>
  <si>
    <t>Authorized Representative</t>
  </si>
  <si>
    <t>Date</t>
  </si>
  <si>
    <t>Email Report to: Angelina Fillinger, Accounting Specialist</t>
  </si>
  <si>
    <t>afillinger@montana.edu</t>
  </si>
  <si>
    <t>Grant Type</t>
  </si>
  <si>
    <t>Grant Recipient</t>
  </si>
  <si>
    <t>Quarter Ended</t>
  </si>
  <si>
    <t>Award Name</t>
  </si>
  <si>
    <t>Quarter List</t>
  </si>
  <si>
    <t>Approval</t>
  </si>
  <si>
    <t>No</t>
  </si>
  <si>
    <t>Local Application</t>
  </si>
  <si>
    <t>Blackfeet Community College</t>
  </si>
  <si>
    <t>Q1 - 9/30</t>
  </si>
  <si>
    <t>2025-2026</t>
  </si>
  <si>
    <t>Equity in Fire Science</t>
  </si>
  <si>
    <t>ML Rutherford</t>
  </si>
  <si>
    <t>Non-Traditional</t>
  </si>
  <si>
    <t>City College</t>
  </si>
  <si>
    <t>Q2 - 12/31</t>
  </si>
  <si>
    <t>Girls Representing in Trades</t>
  </si>
  <si>
    <t>Quarter 2</t>
  </si>
  <si>
    <t>Jacque Treaster</t>
  </si>
  <si>
    <t>Dawson Community College</t>
  </si>
  <si>
    <t>Q3 - 3/31</t>
  </si>
  <si>
    <t>Flathead Valley Community College</t>
  </si>
  <si>
    <t>2027-2028</t>
  </si>
  <si>
    <t>Women in Automotive</t>
  </si>
  <si>
    <t>Quarter 3</t>
  </si>
  <si>
    <t>Ciera Franks-Ongoy</t>
  </si>
  <si>
    <t>Targeted Interventions</t>
  </si>
  <si>
    <t>Q4 - 6/30</t>
  </si>
  <si>
    <t>Fort Peck Community College</t>
  </si>
  <si>
    <t>2028-2029</t>
  </si>
  <si>
    <t>Quarter 4</t>
  </si>
  <si>
    <t>Institutions</t>
  </si>
  <si>
    <t>Final</t>
  </si>
  <si>
    <t>Gallatin College</t>
  </si>
  <si>
    <t>Great Falls College</t>
  </si>
  <si>
    <t>Helena College</t>
  </si>
  <si>
    <t>Highlands College</t>
  </si>
  <si>
    <t>Miles Community College</t>
  </si>
  <si>
    <t>Missoula College</t>
  </si>
  <si>
    <t>MSU Northern</t>
  </si>
  <si>
    <t>UM Western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</si>
</sst>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7" formatCode="&quot;$&quot;#,##0.00_);\(&quot;$&quot;#,##0.00\)"/>
    <numFmt numFmtId="42" formatCode="_(&quot;$&quot;* #,##0_);_(&quot;$&quot;* \(#,##0\);_(&quot;$&quot;* &quot;-&quot;_);_(@_)"/>
    <numFmt numFmtId="44" formatCode="_(&quot;$&quot;* #,##0.00_);_(&quot;$&quot;* \(#,##0.00\);_(&quot;$&quot;* &quot;-&quot;??_);_(@_)"/>
    <numFmt numFmtId="164" formatCode="00000"/>
    <numFmt numFmtId="165" formatCode="[&lt;=9999999]###\-####;\(###\)\ ###\-####"/>
    <numFmt numFmtId="166" formatCode="_(&quot;$&quot;* #,##0.00_);_(&quot;$&quot;* \(#,##0.00\);_(&quot;$&quot;* &quot;-&quot;_);_(@_)"/>
    <numFmt numFmtId="167" formatCode="&quot;$&quot;#,##0.00"/>
    <numFmt numFmtId="168" formatCode="mm/dd/yyyy"/>
  </numFmts>
  <fonts count="22">
    <font>
      <sz val="11"/>
      <color theme="1"/>
      <name val="Calibri"/>
      <scheme val="minor"/>
    </font>
    <font>
      <b/>
      <sz val="16"/>
      <color theme="1"/>
      <name val="Calibri"/>
    </font>
    <font>
      <sz val="11"/>
      <color theme="1"/>
      <name val="Calibri"/>
    </font>
    <font>
      <sz val="11"/>
      <name val="Calibri"/>
    </font>
    <font>
      <b/>
      <sz val="11"/>
      <color theme="1"/>
      <name val="Calibri"/>
    </font>
    <font>
      <b/>
      <sz val="12"/>
      <color theme="1"/>
      <name val="Calibri"/>
    </font>
    <font>
      <sz val="11"/>
      <color rgb="FF000000"/>
      <name val="Calibri"/>
    </font>
    <font>
      <b/>
      <sz val="14"/>
      <color theme="1"/>
      <name val="Calibri"/>
    </font>
    <font>
      <b/>
      <sz val="18"/>
      <color theme="1"/>
      <name val="Calibri"/>
    </font>
    <font>
      <sz val="11"/>
      <color theme="1"/>
      <name val="Calibri"/>
      <scheme val="minor"/>
    </font>
    <font>
      <sz val="18"/>
      <color theme="1"/>
      <name val="Calibri"/>
    </font>
    <font>
      <b/>
      <sz val="12"/>
      <color rgb="FFFF0000"/>
      <name val="Calibri"/>
    </font>
    <font>
      <sz val="14"/>
      <color theme="1"/>
      <name val="Calibri"/>
    </font>
    <font>
      <sz val="12"/>
      <color theme="1"/>
      <name val="Calibri"/>
    </font>
    <font>
      <sz val="11"/>
      <color rgb="FFFF0000"/>
      <name val="Calibri"/>
    </font>
    <font>
      <sz val="11"/>
      <color rgb="FFC00000"/>
      <name val="Calibri"/>
    </font>
    <font>
      <b/>
      <u/>
      <sz val="14"/>
      <color theme="1"/>
      <name val="Calibri"/>
    </font>
    <font>
      <b/>
      <i/>
      <sz val="11"/>
      <color theme="1"/>
      <name val="Calibri"/>
    </font>
    <font>
      <u/>
      <sz val="11"/>
      <color theme="10"/>
      <name val="Calibri"/>
    </font>
    <font>
      <b/>
      <sz val="11"/>
      <color rgb="FFC00000"/>
      <name val="Calibri"/>
    </font>
    <font>
      <sz val="11"/>
      <name val="Calibri"/>
      <scheme val="minor"/>
    </font>
    <font>
      <b/>
      <sz val="11"/>
      <color rgb="FF000000"/>
      <name val="Calibri"/>
    </font>
  </fonts>
  <fills count="23">
    <fill>
      <patternFill patternType="none"/>
    </fill>
    <fill>
      <patternFill patternType="gray125"/>
    </fill>
    <fill>
      <patternFill patternType="solid">
        <fgColor rgb="FFFFFFFF"/>
        <bgColor rgb="FFFFFFFF"/>
      </patternFill>
    </fill>
    <fill>
      <patternFill patternType="solid">
        <fgColor rgb="FFDBE9F7"/>
        <bgColor rgb="FFDBE9F7"/>
      </patternFill>
    </fill>
    <fill>
      <patternFill patternType="solid">
        <fgColor rgb="FFE8E8E8"/>
        <bgColor rgb="FFE8E8E8"/>
      </patternFill>
    </fill>
    <fill>
      <patternFill patternType="solid">
        <fgColor theme="0"/>
        <bgColor theme="0"/>
      </patternFill>
    </fill>
    <fill>
      <patternFill patternType="solid">
        <fgColor theme="1"/>
        <bgColor theme="1"/>
      </patternFill>
    </fill>
    <fill>
      <patternFill patternType="solid">
        <fgColor rgb="FFFFFF00"/>
        <bgColor rgb="FFFFFF00"/>
      </patternFill>
    </fill>
    <fill>
      <patternFill patternType="solid">
        <fgColor rgb="FFD9F2D0"/>
        <bgColor rgb="FFD9F2D0"/>
      </patternFill>
    </fill>
    <fill>
      <patternFill patternType="solid">
        <fgColor rgb="FFE2EFDA"/>
        <bgColor rgb="FFE2EFDA"/>
      </patternFill>
    </fill>
    <fill>
      <patternFill patternType="solid">
        <fgColor rgb="FFB4C6E7"/>
        <bgColor rgb="FFB4C6E7"/>
      </patternFill>
    </fill>
    <fill>
      <patternFill patternType="solid">
        <fgColor rgb="FFA9D08E"/>
        <bgColor rgb="FFA9D08E"/>
      </patternFill>
    </fill>
    <fill>
      <patternFill patternType="solid">
        <fgColor rgb="FFFFE699"/>
        <bgColor rgb="FFFFE699"/>
      </patternFill>
    </fill>
    <fill>
      <patternFill patternType="solid">
        <fgColor rgb="FFD6B4E4"/>
        <bgColor rgb="FFD6B4E4"/>
      </patternFill>
    </fill>
    <fill>
      <patternFill patternType="solid">
        <fgColor rgb="FFB9E5E5"/>
        <bgColor rgb="FFB9E5E5"/>
      </patternFill>
    </fill>
    <fill>
      <patternFill patternType="solid">
        <fgColor rgb="FFFFCC66"/>
        <bgColor rgb="FFFFCC66"/>
      </patternFill>
    </fill>
    <fill>
      <patternFill patternType="solid">
        <fgColor rgb="FF83CAEB"/>
        <bgColor rgb="FF83CAEB"/>
      </patternFill>
    </fill>
    <fill>
      <patternFill patternType="solid">
        <fgColor rgb="FF84E291"/>
        <bgColor rgb="FF84E291"/>
      </patternFill>
    </fill>
    <fill>
      <patternFill patternType="solid">
        <fgColor rgb="FFEFC7C3"/>
        <bgColor rgb="FFEFC7C3"/>
      </patternFill>
    </fill>
    <fill>
      <patternFill patternType="solid">
        <fgColor rgb="FFF1CEEE"/>
        <bgColor rgb="FFF1CEEE"/>
      </patternFill>
    </fill>
    <fill>
      <patternFill patternType="solid">
        <fgColor rgb="FFB3E5A1"/>
        <bgColor rgb="FFB3E5A1"/>
      </patternFill>
    </fill>
    <fill>
      <patternFill patternType="solid">
        <fgColor rgb="FFD8D8D8"/>
        <bgColor rgb="FFD8D8D8"/>
      </patternFill>
    </fill>
    <fill>
      <patternFill patternType="solid">
        <fgColor theme="0"/>
        <bgColor indexed="64"/>
      </patternFill>
    </fill>
  </fills>
  <borders count="74">
    <border>
      <left/>
      <right/>
      <top/>
      <bottom/>
      <diagonal/>
    </border>
    <border>
      <left style="thin">
        <color theme="0"/>
      </left>
      <right style="thin">
        <color theme="0"/>
      </right>
      <top style="thin">
        <color theme="0"/>
      </top>
      <bottom style="thin">
        <color theme="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right/>
      <top/>
      <bottom/>
      <diagonal/>
    </border>
    <border>
      <left style="thin">
        <color theme="0"/>
      </left>
      <right/>
      <top style="thin">
        <color rgb="FFE8E8E8"/>
      </top>
      <bottom style="thin">
        <color rgb="FFE8E8E8"/>
      </bottom>
      <diagonal/>
    </border>
    <border>
      <left/>
      <right style="medium">
        <color rgb="FF000000"/>
      </right>
      <top style="thin">
        <color rgb="FFE8E8E8"/>
      </top>
      <bottom style="thin">
        <color rgb="FFE8E8E8"/>
      </bottom>
      <diagonal/>
    </border>
    <border>
      <left/>
      <right/>
      <top style="thin">
        <color rgb="FFE8E8E8"/>
      </top>
      <bottom style="thin">
        <color rgb="FFE8E8E8"/>
      </bottom>
      <diagonal/>
    </border>
    <border>
      <left style="medium">
        <color rgb="FF000000"/>
      </left>
      <right style="thin">
        <color rgb="FFE8E8E8"/>
      </right>
      <top style="medium">
        <color rgb="FFE8E8E8"/>
      </top>
      <bottom style="medium">
        <color rgb="FFE8E8E8"/>
      </bottom>
      <diagonal/>
    </border>
    <border>
      <left style="thin">
        <color rgb="FFE8E8E8"/>
      </left>
      <right/>
      <top style="medium">
        <color rgb="FFE8E8E8"/>
      </top>
      <bottom style="medium">
        <color rgb="FFE8E8E8"/>
      </bottom>
      <diagonal/>
    </border>
    <border>
      <left/>
      <right/>
      <top style="medium">
        <color rgb="FFE8E8E8"/>
      </top>
      <bottom style="medium">
        <color rgb="FFE8E8E8"/>
      </bottom>
      <diagonal/>
    </border>
    <border>
      <left/>
      <right style="medium">
        <color rgb="FF000000"/>
      </right>
      <top style="medium">
        <color rgb="FFE8E8E8"/>
      </top>
      <bottom style="medium">
        <color rgb="FFE8E8E8"/>
      </bottom>
      <diagonal/>
    </border>
    <border>
      <left style="medium">
        <color rgb="FF000000"/>
      </left>
      <right style="thin">
        <color theme="0"/>
      </right>
      <top style="medium">
        <color rgb="FFE8E8E8"/>
      </top>
      <bottom style="medium">
        <color rgb="FFE8E8E8"/>
      </bottom>
      <diagonal/>
    </border>
    <border>
      <left style="thin">
        <color theme="0"/>
      </left>
      <right/>
      <top/>
      <bottom style="thin">
        <color rgb="FFE8E8E8"/>
      </bottom>
      <diagonal/>
    </border>
    <border>
      <left/>
      <right/>
      <top/>
      <bottom style="thin">
        <color rgb="FFE8E8E8"/>
      </bottom>
      <diagonal/>
    </border>
    <border>
      <left/>
      <right style="thin">
        <color theme="0"/>
      </right>
      <top/>
      <bottom style="thin">
        <color rgb="FFE8E8E8"/>
      </bottom>
      <diagonal/>
    </border>
    <border>
      <left style="thin">
        <color theme="0"/>
      </left>
      <right/>
      <top style="thin">
        <color rgb="FFE8E8E8"/>
      </top>
      <bottom/>
      <diagonal/>
    </border>
    <border>
      <left/>
      <right style="thin">
        <color theme="0"/>
      </right>
      <top style="thin">
        <color rgb="FFE8E8E8"/>
      </top>
      <bottom/>
      <diagonal/>
    </border>
    <border>
      <left/>
      <right/>
      <top style="thin">
        <color rgb="FFE8E8E8"/>
      </top>
      <bottom/>
      <diagonal/>
    </border>
    <border>
      <left/>
      <right/>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style="medium">
        <color rgb="FF000000"/>
      </right>
      <top/>
      <bottom style="medium">
        <color rgb="FF000000"/>
      </bottom>
      <diagonal/>
    </border>
    <border>
      <left style="thin">
        <color theme="0"/>
      </left>
      <right/>
      <top/>
      <bottom/>
      <diagonal/>
    </border>
    <border>
      <left/>
      <right style="thin">
        <color theme="0"/>
      </right>
      <top/>
      <bottom/>
      <diagonal/>
    </border>
    <border>
      <left/>
      <right/>
      <top/>
      <bottom style="thin">
        <color theme="0"/>
      </bottom>
      <diagonal/>
    </border>
    <border>
      <left style="thin">
        <color theme="0"/>
      </left>
      <right style="thin">
        <color theme="0"/>
      </right>
      <top/>
      <bottom style="thin">
        <color theme="0"/>
      </bottom>
      <diagonal/>
    </border>
    <border>
      <left style="thin">
        <color theme="0"/>
      </left>
      <right style="thin">
        <color theme="0"/>
      </right>
      <top style="thin">
        <color theme="0"/>
      </top>
      <bottom/>
      <diagonal/>
    </border>
    <border>
      <left/>
      <right style="thin">
        <color theme="0"/>
      </right>
      <top style="thin">
        <color theme="0"/>
      </top>
      <bottom style="thin">
        <color theme="0"/>
      </bottom>
      <diagonal/>
    </border>
    <border>
      <left/>
      <right style="medium">
        <color rgb="FF000000"/>
      </right>
      <top style="thin">
        <color theme="0"/>
      </top>
      <bottom style="thin">
        <color theme="0"/>
      </bottom>
      <diagonal/>
    </border>
    <border>
      <left style="medium">
        <color rgb="FF000000"/>
      </left>
      <right/>
      <top style="thin">
        <color theme="0"/>
      </top>
      <bottom style="thin">
        <color theme="0"/>
      </bottom>
      <diagonal/>
    </border>
    <border>
      <left style="thin">
        <color theme="0"/>
      </left>
      <right/>
      <top style="thin">
        <color theme="0"/>
      </top>
      <bottom style="thin">
        <color rgb="FF000000"/>
      </bottom>
      <diagonal/>
    </border>
    <border>
      <left/>
      <right/>
      <top style="thin">
        <color theme="0"/>
      </top>
      <bottom style="thin">
        <color rgb="FF000000"/>
      </bottom>
      <diagonal/>
    </border>
    <border>
      <left style="thin">
        <color rgb="FF000000"/>
      </left>
      <right style="thin">
        <color rgb="FF000000"/>
      </right>
      <top style="thin">
        <color rgb="FF000000"/>
      </top>
      <bottom style="thin">
        <color rgb="FF000000"/>
      </bottom>
      <diagonal/>
    </border>
    <border>
      <left style="thin">
        <color theme="0"/>
      </left>
      <right/>
      <top/>
      <bottom style="thin">
        <color theme="0"/>
      </bottom>
      <diagonal/>
    </border>
    <border>
      <left/>
      <right style="thin">
        <color theme="0"/>
      </right>
      <top/>
      <bottom style="thin">
        <color theme="0"/>
      </bottom>
      <diagonal/>
    </border>
    <border>
      <left style="thin">
        <color theme="0"/>
      </left>
      <right style="thin">
        <color theme="0"/>
      </right>
      <top/>
      <bottom/>
      <diagonal/>
    </border>
    <border>
      <left style="thin">
        <color theme="0"/>
      </left>
      <right/>
      <top style="thin">
        <color theme="0"/>
      </top>
      <bottom style="thin">
        <color theme="0"/>
      </bottom>
      <diagonal/>
    </border>
    <border>
      <left style="thin">
        <color rgb="FF000000"/>
      </left>
      <right/>
      <top style="thin">
        <color rgb="FF000000"/>
      </top>
      <bottom style="thin">
        <color rgb="FF000000"/>
      </bottom>
      <diagonal/>
    </border>
    <border>
      <left/>
      <right style="thin">
        <color theme="0"/>
      </right>
      <top style="thin">
        <color rgb="FF000000"/>
      </top>
      <bottom style="thin">
        <color rgb="FF000000"/>
      </bottom>
      <diagonal/>
    </border>
    <border>
      <left style="thin">
        <color theme="0"/>
      </left>
      <right style="thin">
        <color rgb="FF000000"/>
      </right>
      <top style="thin">
        <color rgb="FF000000"/>
      </top>
      <bottom style="thin">
        <color rgb="FF000000"/>
      </bottom>
      <diagonal/>
    </border>
    <border>
      <left style="thin">
        <color rgb="FF000000"/>
      </left>
      <right style="thin">
        <color rgb="FF000000"/>
      </right>
      <top style="thin">
        <color rgb="FF000000"/>
      </top>
      <bottom style="medium">
        <color rgb="FF000000"/>
      </bottom>
      <diagonal/>
    </border>
    <border>
      <left/>
      <right/>
      <top style="thin">
        <color theme="0"/>
      </top>
      <bottom style="thin">
        <color theme="0"/>
      </bottom>
      <diagonal/>
    </border>
    <border>
      <left style="thin">
        <color rgb="FF000000"/>
      </left>
      <right style="thin">
        <color rgb="FF000000"/>
      </right>
      <top style="thin">
        <color theme="0"/>
      </top>
      <bottom style="thin">
        <color theme="0"/>
      </bottom>
      <diagonal/>
    </border>
    <border>
      <left style="thin">
        <color rgb="FF000000"/>
      </left>
      <right style="thin">
        <color theme="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ck">
        <color rgb="FF000000"/>
      </bottom>
      <diagonal/>
    </border>
    <border>
      <left style="thin">
        <color theme="0"/>
      </left>
      <right style="thin">
        <color theme="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C00000"/>
      </left>
      <right/>
      <top style="medium">
        <color rgb="FFC00000"/>
      </top>
      <bottom style="medium">
        <color rgb="FFC00000"/>
      </bottom>
      <diagonal/>
    </border>
    <border>
      <left/>
      <right/>
      <top style="medium">
        <color rgb="FFC00000"/>
      </top>
      <bottom style="medium">
        <color rgb="FFC00000"/>
      </bottom>
      <diagonal/>
    </border>
    <border>
      <left/>
      <right style="medium">
        <color rgb="FFC00000"/>
      </right>
      <top style="medium">
        <color rgb="FFC00000"/>
      </top>
      <bottom style="medium">
        <color rgb="FFC00000"/>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right style="thin">
        <color theme="0"/>
      </right>
      <top style="thin">
        <color theme="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style="medium">
        <color rgb="FF000000"/>
      </left>
      <right style="medium">
        <color rgb="FF000000"/>
      </right>
      <top style="medium">
        <color rgb="FF000000"/>
      </top>
      <bottom style="double">
        <color rgb="FF000000"/>
      </bottom>
      <diagonal/>
    </border>
    <border>
      <left/>
      <right/>
      <top style="thin">
        <color rgb="FF000000"/>
      </top>
      <bottom/>
      <diagonal/>
    </border>
    <border>
      <left style="thin">
        <color rgb="FF000000"/>
      </left>
      <right style="thin">
        <color rgb="FF000000"/>
      </right>
      <top/>
      <bottom style="thin">
        <color rgb="FF000000"/>
      </bottom>
      <diagonal/>
    </border>
  </borders>
  <cellStyleXfs count="1">
    <xf numFmtId="0" fontId="0" fillId="0" borderId="0"/>
  </cellStyleXfs>
  <cellXfs count="306">
    <xf numFmtId="0" fontId="0" fillId="0" borderId="0" xfId="0"/>
    <xf numFmtId="0" fontId="2" fillId="0" borderId="1" xfId="0" applyFont="1" applyBorder="1"/>
    <xf numFmtId="0" fontId="2" fillId="2" borderId="5" xfId="0" applyFont="1" applyFill="1" applyBorder="1"/>
    <xf numFmtId="0" fontId="2" fillId="5" borderId="5" xfId="0" applyFont="1" applyFill="1" applyBorder="1"/>
    <xf numFmtId="0" fontId="2" fillId="4" borderId="10" xfId="0" applyFont="1" applyFill="1" applyBorder="1"/>
    <xf numFmtId="0" fontId="2" fillId="4" borderId="14" xfId="0" applyFont="1" applyFill="1" applyBorder="1"/>
    <xf numFmtId="0" fontId="7" fillId="7" borderId="1" xfId="0" applyFont="1" applyFill="1" applyBorder="1" applyAlignment="1">
      <alignment horizontal="left"/>
    </xf>
    <xf numFmtId="0" fontId="2" fillId="7" borderId="1" xfId="0" applyFont="1" applyFill="1" applyBorder="1"/>
    <xf numFmtId="166" fontId="7" fillId="5" borderId="2" xfId="0" applyNumberFormat="1" applyFont="1" applyFill="1" applyBorder="1" applyAlignment="1">
      <alignment horizontal="left"/>
    </xf>
    <xf numFmtId="42" fontId="7" fillId="5" borderId="3" xfId="0" applyNumberFormat="1" applyFont="1" applyFill="1" applyBorder="1" applyAlignment="1">
      <alignment horizontal="left"/>
    </xf>
    <xf numFmtId="42" fontId="7" fillId="5" borderId="4" xfId="0" applyNumberFormat="1" applyFont="1" applyFill="1" applyBorder="1" applyAlignment="1">
      <alignment horizontal="left"/>
    </xf>
    <xf numFmtId="44" fontId="7" fillId="5" borderId="31" xfId="0" applyNumberFormat="1" applyFont="1" applyFill="1" applyBorder="1" applyAlignment="1">
      <alignment horizontal="center"/>
    </xf>
    <xf numFmtId="0" fontId="2" fillId="5" borderId="1" xfId="0" applyFont="1" applyFill="1" applyBorder="1"/>
    <xf numFmtId="0" fontId="2" fillId="5" borderId="1" xfId="0" applyFont="1" applyFill="1" applyBorder="1" applyAlignment="1">
      <alignment horizontal="center"/>
    </xf>
    <xf numFmtId="0" fontId="2" fillId="5" borderId="32" xfId="0" applyFont="1" applyFill="1" applyBorder="1"/>
    <xf numFmtId="0" fontId="2" fillId="5" borderId="1" xfId="0" applyFont="1" applyFill="1" applyBorder="1" applyAlignment="1">
      <alignment horizontal="left"/>
    </xf>
    <xf numFmtId="0" fontId="2" fillId="5" borderId="33" xfId="0" applyFont="1" applyFill="1" applyBorder="1"/>
    <xf numFmtId="0" fontId="2" fillId="5" borderId="34" xfId="0" applyFont="1" applyFill="1" applyBorder="1"/>
    <xf numFmtId="166" fontId="2" fillId="0" borderId="1" xfId="0" applyNumberFormat="1" applyFont="1" applyBorder="1"/>
    <xf numFmtId="44" fontId="2" fillId="5" borderId="5" xfId="0" applyNumberFormat="1" applyFont="1" applyFill="1" applyBorder="1"/>
    <xf numFmtId="2" fontId="2" fillId="5" borderId="1" xfId="0" applyNumberFormat="1" applyFont="1" applyFill="1" applyBorder="1" applyAlignment="1">
      <alignment horizontal="left"/>
    </xf>
    <xf numFmtId="0" fontId="2" fillId="5" borderId="33" xfId="0" applyFont="1" applyFill="1" applyBorder="1" applyAlignment="1">
      <alignment horizontal="left"/>
    </xf>
    <xf numFmtId="0" fontId="2" fillId="5" borderId="34" xfId="0" applyFont="1" applyFill="1" applyBorder="1" applyAlignment="1">
      <alignment vertical="top"/>
    </xf>
    <xf numFmtId="0" fontId="2" fillId="5" borderId="1" xfId="0" applyFont="1" applyFill="1" applyBorder="1" applyAlignment="1">
      <alignment vertical="top"/>
    </xf>
    <xf numFmtId="0" fontId="5" fillId="10" borderId="39" xfId="0" applyFont="1" applyFill="1" applyBorder="1" applyAlignment="1">
      <alignment horizontal="center" vertical="center"/>
    </xf>
    <xf numFmtId="0" fontId="4" fillId="3" borderId="39" xfId="0" applyFont="1" applyFill="1" applyBorder="1" applyAlignment="1">
      <alignment horizontal="left"/>
    </xf>
    <xf numFmtId="0" fontId="4" fillId="3" borderId="39" xfId="0" applyFont="1" applyFill="1" applyBorder="1" applyAlignment="1">
      <alignment horizontal="center"/>
    </xf>
    <xf numFmtId="0" fontId="2" fillId="3" borderId="39" xfId="0" applyFont="1" applyFill="1" applyBorder="1" applyAlignment="1">
      <alignment horizontal="center"/>
    </xf>
    <xf numFmtId="3" fontId="6" fillId="0" borderId="39" xfId="0" applyNumberFormat="1" applyFont="1" applyBorder="1" applyAlignment="1">
      <alignment horizontal="left" vertical="top"/>
    </xf>
    <xf numFmtId="44" fontId="6" fillId="0" borderId="39" xfId="0" applyNumberFormat="1" applyFont="1" applyBorder="1" applyAlignment="1">
      <alignment horizontal="left" vertical="top"/>
    </xf>
    <xf numFmtId="44" fontId="2" fillId="0" borderId="39" xfId="0" applyNumberFormat="1" applyFont="1" applyBorder="1" applyAlignment="1">
      <alignment horizontal="left" vertical="top" wrapText="1"/>
    </xf>
    <xf numFmtId="167" fontId="2" fillId="0" borderId="39" xfId="0" applyNumberFormat="1" applyFont="1" applyBorder="1" applyAlignment="1">
      <alignment horizontal="left" vertical="top" wrapText="1"/>
    </xf>
    <xf numFmtId="0" fontId="2" fillId="0" borderId="39" xfId="0" applyFont="1" applyBorder="1" applyAlignment="1">
      <alignment horizontal="left" vertical="top" wrapText="1"/>
    </xf>
    <xf numFmtId="0" fontId="2" fillId="0" borderId="1" xfId="0" applyFont="1" applyBorder="1" applyAlignment="1">
      <alignment wrapText="1"/>
    </xf>
    <xf numFmtId="10" fontId="2" fillId="0" borderId="39" xfId="0" applyNumberFormat="1" applyFont="1" applyBorder="1" applyAlignment="1">
      <alignment horizontal="left" vertical="top" wrapText="1"/>
    </xf>
    <xf numFmtId="44" fontId="2" fillId="0" borderId="39" xfId="0" applyNumberFormat="1" applyFont="1" applyBorder="1" applyAlignment="1">
      <alignment horizontal="left" vertical="top"/>
    </xf>
    <xf numFmtId="0" fontId="9" fillId="0" borderId="39" xfId="0" applyFont="1" applyBorder="1"/>
    <xf numFmtId="0" fontId="4" fillId="5" borderId="40" xfId="0" applyFont="1" applyFill="1" applyBorder="1" applyAlignment="1">
      <alignment horizontal="right"/>
    </xf>
    <xf numFmtId="44" fontId="4" fillId="3" borderId="39" xfId="0" applyNumberFormat="1" applyFont="1" applyFill="1" applyBorder="1"/>
    <xf numFmtId="0" fontId="4" fillId="5" borderId="41" xfId="0" applyFont="1" applyFill="1" applyBorder="1" applyAlignment="1">
      <alignment horizontal="center"/>
    </xf>
    <xf numFmtId="0" fontId="2" fillId="5" borderId="42" xfId="0" applyFont="1" applyFill="1" applyBorder="1"/>
    <xf numFmtId="0" fontId="2" fillId="5" borderId="33" xfId="0" applyFont="1" applyFill="1" applyBorder="1" applyAlignment="1">
      <alignment horizontal="center"/>
    </xf>
    <xf numFmtId="0" fontId="2" fillId="5" borderId="42" xfId="0" applyFont="1" applyFill="1" applyBorder="1" applyAlignment="1">
      <alignment horizontal="center"/>
    </xf>
    <xf numFmtId="49" fontId="6" fillId="0" borderId="39" xfId="0" applyNumberFormat="1" applyFont="1" applyBorder="1" applyAlignment="1">
      <alignment horizontal="left" vertical="top"/>
    </xf>
    <xf numFmtId="0" fontId="4" fillId="5" borderId="1" xfId="0" applyFont="1" applyFill="1" applyBorder="1"/>
    <xf numFmtId="0" fontId="4" fillId="5" borderId="33" xfId="0" applyFont="1" applyFill="1" applyBorder="1"/>
    <xf numFmtId="167" fontId="4" fillId="5" borderId="42" xfId="0" applyNumberFormat="1" applyFont="1" applyFill="1" applyBorder="1"/>
    <xf numFmtId="0" fontId="4" fillId="5" borderId="1" xfId="0" applyFont="1" applyFill="1" applyBorder="1" applyAlignment="1">
      <alignment horizontal="center"/>
    </xf>
    <xf numFmtId="167" fontId="4" fillId="5" borderId="42" xfId="0" applyNumberFormat="1" applyFont="1" applyFill="1" applyBorder="1" applyAlignment="1">
      <alignment horizontal="center"/>
    </xf>
    <xf numFmtId="0" fontId="8" fillId="5" borderId="1" xfId="0" applyFont="1" applyFill="1" applyBorder="1"/>
    <xf numFmtId="0" fontId="8" fillId="5" borderId="43" xfId="0" applyFont="1" applyFill="1" applyBorder="1"/>
    <xf numFmtId="0" fontId="8" fillId="11" borderId="44" xfId="0" applyFont="1" applyFill="1" applyBorder="1"/>
    <xf numFmtId="0" fontId="8" fillId="11" borderId="45" xfId="0" applyFont="1" applyFill="1" applyBorder="1"/>
    <xf numFmtId="0" fontId="8" fillId="11" borderId="46" xfId="0" applyFont="1" applyFill="1" applyBorder="1" applyAlignment="1">
      <alignment horizontal="right"/>
    </xf>
    <xf numFmtId="44" fontId="8" fillId="11" borderId="47" xfId="0" applyNumberFormat="1" applyFont="1" applyFill="1" applyBorder="1"/>
    <xf numFmtId="167" fontId="8" fillId="5" borderId="48" xfId="0" applyNumberFormat="1" applyFont="1" applyFill="1" applyBorder="1"/>
    <xf numFmtId="0" fontId="8" fillId="5" borderId="34" xfId="0" applyFont="1" applyFill="1" applyBorder="1" applyAlignment="1">
      <alignment horizontal="center"/>
    </xf>
    <xf numFmtId="0" fontId="10" fillId="0" borderId="1" xfId="0" applyFont="1" applyBorder="1"/>
    <xf numFmtId="167" fontId="4" fillId="5" borderId="1" xfId="0" applyNumberFormat="1" applyFont="1" applyFill="1" applyBorder="1"/>
    <xf numFmtId="0" fontId="5" fillId="12" borderId="39" xfId="0" applyFont="1" applyFill="1" applyBorder="1" applyAlignment="1">
      <alignment horizontal="center" vertical="center"/>
    </xf>
    <xf numFmtId="167" fontId="4" fillId="5" borderId="1" xfId="0" applyNumberFormat="1" applyFont="1" applyFill="1" applyBorder="1" applyAlignment="1">
      <alignment horizontal="right"/>
    </xf>
    <xf numFmtId="167" fontId="4" fillId="5" borderId="33" xfId="0" applyNumberFormat="1" applyFont="1" applyFill="1" applyBorder="1"/>
    <xf numFmtId="0" fontId="5" fillId="13" borderId="39" xfId="0" applyFont="1" applyFill="1" applyBorder="1" applyAlignment="1">
      <alignment horizontal="center" vertical="center"/>
    </xf>
    <xf numFmtId="0" fontId="5" fillId="14" borderId="44" xfId="0" applyFont="1" applyFill="1" applyBorder="1" applyAlignment="1">
      <alignment vertical="center"/>
    </xf>
    <xf numFmtId="0" fontId="5" fillId="14" borderId="39" xfId="0" applyFont="1" applyFill="1" applyBorder="1" applyAlignment="1">
      <alignment horizontal="center" vertical="center"/>
    </xf>
    <xf numFmtId="44" fontId="6" fillId="0" borderId="39" xfId="0" applyNumberFormat="1" applyFont="1" applyBorder="1" applyAlignment="1">
      <alignment horizontal="left" vertical="top" wrapText="1"/>
    </xf>
    <xf numFmtId="0" fontId="2" fillId="0" borderId="49" xfId="0" applyFont="1" applyBorder="1" applyAlignment="1">
      <alignment wrapText="1"/>
    </xf>
    <xf numFmtId="0" fontId="4" fillId="5" borderId="1" xfId="0" applyFont="1" applyFill="1" applyBorder="1" applyAlignment="1">
      <alignment horizontal="left"/>
    </xf>
    <xf numFmtId="0" fontId="4" fillId="5" borderId="1" xfId="0" applyFont="1" applyFill="1" applyBorder="1" applyAlignment="1">
      <alignment horizontal="right"/>
    </xf>
    <xf numFmtId="0" fontId="5" fillId="15" borderId="39" xfId="0" applyFont="1" applyFill="1" applyBorder="1" applyAlignment="1">
      <alignment horizontal="center" vertical="center"/>
    </xf>
    <xf numFmtId="0" fontId="2" fillId="0" borderId="39" xfId="0" applyFont="1" applyBorder="1" applyAlignment="1">
      <alignment horizontal="left" vertical="top"/>
    </xf>
    <xf numFmtId="0" fontId="8" fillId="11" borderId="50" xfId="0" applyFont="1" applyFill="1" applyBorder="1"/>
    <xf numFmtId="0" fontId="7" fillId="5" borderId="1" xfId="0" applyFont="1" applyFill="1" applyBorder="1"/>
    <xf numFmtId="0" fontId="7" fillId="5" borderId="33" xfId="0" applyFont="1" applyFill="1" applyBorder="1"/>
    <xf numFmtId="0" fontId="4" fillId="5" borderId="42" xfId="0" applyFont="1" applyFill="1" applyBorder="1"/>
    <xf numFmtId="167" fontId="7" fillId="5" borderId="48" xfId="0" applyNumberFormat="1" applyFont="1" applyFill="1" applyBorder="1"/>
    <xf numFmtId="0" fontId="7" fillId="5" borderId="34" xfId="0" applyFont="1" applyFill="1" applyBorder="1" applyAlignment="1">
      <alignment horizontal="center"/>
    </xf>
    <xf numFmtId="0" fontId="12" fillId="0" borderId="1" xfId="0" applyFont="1" applyBorder="1"/>
    <xf numFmtId="0" fontId="8" fillId="16" borderId="44" xfId="0" applyFont="1" applyFill="1" applyBorder="1"/>
    <xf numFmtId="0" fontId="8" fillId="16" borderId="51" xfId="0" applyFont="1" applyFill="1" applyBorder="1"/>
    <xf numFmtId="0" fontId="8" fillId="16" borderId="51" xfId="0" applyFont="1" applyFill="1" applyBorder="1" applyAlignment="1">
      <alignment horizontal="right"/>
    </xf>
    <xf numFmtId="44" fontId="8" fillId="16" borderId="52" xfId="0" applyNumberFormat="1" applyFont="1" applyFill="1" applyBorder="1"/>
    <xf numFmtId="167" fontId="8" fillId="5" borderId="1" xfId="0" applyNumberFormat="1" applyFont="1" applyFill="1" applyBorder="1"/>
    <xf numFmtId="0" fontId="8" fillId="17" borderId="50" xfId="0" applyFont="1" applyFill="1" applyBorder="1" applyAlignment="1">
      <alignment horizontal="center"/>
    </xf>
    <xf numFmtId="0" fontId="8" fillId="17" borderId="53" xfId="0" applyFont="1" applyFill="1" applyBorder="1"/>
    <xf numFmtId="0" fontId="8" fillId="17" borderId="46" xfId="0" applyFont="1" applyFill="1" applyBorder="1" applyAlignment="1">
      <alignment horizontal="right"/>
    </xf>
    <xf numFmtId="44" fontId="8" fillId="17" borderId="52" xfId="0" applyNumberFormat="1" applyFont="1" applyFill="1" applyBorder="1"/>
    <xf numFmtId="0" fontId="5" fillId="18" borderId="39" xfId="0" applyFont="1" applyFill="1" applyBorder="1" applyAlignment="1">
      <alignment horizontal="center" vertical="center"/>
    </xf>
    <xf numFmtId="0" fontId="10" fillId="5" borderId="43" xfId="0" applyFont="1" applyFill="1" applyBorder="1"/>
    <xf numFmtId="0" fontId="10" fillId="19" borderId="44" xfId="0" applyFont="1" applyFill="1" applyBorder="1"/>
    <xf numFmtId="0" fontId="8" fillId="19" borderId="51" xfId="0" applyFont="1" applyFill="1" applyBorder="1" applyAlignment="1">
      <alignment horizontal="right"/>
    </xf>
    <xf numFmtId="44" fontId="8" fillId="19" borderId="54" xfId="0" applyNumberFormat="1" applyFont="1" applyFill="1" applyBorder="1"/>
    <xf numFmtId="0" fontId="2" fillId="0" borderId="32" xfId="0" applyFont="1" applyBorder="1"/>
    <xf numFmtId="0" fontId="4" fillId="14" borderId="39" xfId="0" applyFont="1" applyFill="1" applyBorder="1" applyAlignment="1">
      <alignment horizontal="center"/>
    </xf>
    <xf numFmtId="0" fontId="2" fillId="0" borderId="39" xfId="0" applyFont="1" applyBorder="1"/>
    <xf numFmtId="168" fontId="2" fillId="0" borderId="39" xfId="0" applyNumberFormat="1" applyFont="1" applyBorder="1" applyAlignment="1">
      <alignment horizontal="left"/>
    </xf>
    <xf numFmtId="0" fontId="2" fillId="0" borderId="39" xfId="0" applyFont="1" applyBorder="1" applyAlignment="1">
      <alignment horizontal="left"/>
    </xf>
    <xf numFmtId="0" fontId="4" fillId="0" borderId="0" xfId="0" applyFont="1"/>
    <xf numFmtId="44" fontId="2" fillId="0" borderId="39" xfId="0" applyNumberFormat="1" applyFont="1" applyBorder="1"/>
    <xf numFmtId="0" fontId="2" fillId="0" borderId="39" xfId="0" applyFont="1" applyBorder="1" applyAlignment="1">
      <alignment horizontal="center"/>
    </xf>
    <xf numFmtId="0" fontId="4" fillId="0" borderId="39" xfId="0" applyFont="1" applyBorder="1" applyAlignment="1">
      <alignment horizontal="center"/>
    </xf>
    <xf numFmtId="0" fontId="4" fillId="0" borderId="39" xfId="0" applyFont="1" applyBorder="1"/>
    <xf numFmtId="44" fontId="4" fillId="0" borderId="39" xfId="0" applyNumberFormat="1" applyFont="1" applyBorder="1"/>
    <xf numFmtId="0" fontId="2" fillId="0" borderId="39" xfId="0" quotePrefix="1" applyFont="1" applyBorder="1" applyAlignment="1">
      <alignment horizontal="center"/>
    </xf>
    <xf numFmtId="44" fontId="2" fillId="0" borderId="0" xfId="0" applyNumberFormat="1" applyFont="1"/>
    <xf numFmtId="0" fontId="4" fillId="0" borderId="0" xfId="0" applyFont="1" applyAlignment="1">
      <alignment horizontal="center"/>
    </xf>
    <xf numFmtId="0" fontId="4" fillId="0" borderId="39" xfId="0" quotePrefix="1" applyFont="1" applyBorder="1" applyAlignment="1">
      <alignment horizontal="center"/>
    </xf>
    <xf numFmtId="0" fontId="7" fillId="0" borderId="0" xfId="0" applyFont="1"/>
    <xf numFmtId="0" fontId="12" fillId="0" borderId="0" xfId="0" applyFont="1"/>
    <xf numFmtId="0" fontId="5" fillId="0" borderId="0" xfId="0" applyFont="1"/>
    <xf numFmtId="167" fontId="2" fillId="0" borderId="0" xfId="0" applyNumberFormat="1" applyFont="1"/>
    <xf numFmtId="7" fontId="2" fillId="0" borderId="0" xfId="0" applyNumberFormat="1" applyFont="1"/>
    <xf numFmtId="0" fontId="2" fillId="0" borderId="1" xfId="0" applyFont="1" applyBorder="1" applyAlignment="1">
      <alignment vertical="top" wrapText="1"/>
    </xf>
    <xf numFmtId="0" fontId="4" fillId="0" borderId="1" xfId="0" applyFont="1" applyBorder="1"/>
    <xf numFmtId="0" fontId="4" fillId="0" borderId="1" xfId="0" applyFont="1" applyBorder="1" applyAlignment="1">
      <alignment horizontal="center"/>
    </xf>
    <xf numFmtId="0" fontId="2" fillId="0" borderId="1" xfId="0" applyFont="1" applyBorder="1" applyAlignment="1">
      <alignment vertical="center"/>
    </xf>
    <xf numFmtId="0" fontId="2" fillId="0" borderId="1" xfId="0" applyFont="1" applyBorder="1" applyAlignment="1">
      <alignment horizontal="right"/>
    </xf>
    <xf numFmtId="0" fontId="2" fillId="0" borderId="0" xfId="0" applyFont="1"/>
    <xf numFmtId="0" fontId="4" fillId="0" borderId="0" xfId="0" applyFont="1" applyAlignment="1">
      <alignment horizontal="right"/>
    </xf>
    <xf numFmtId="0" fontId="2" fillId="3" borderId="51" xfId="0" applyFont="1" applyFill="1" applyBorder="1"/>
    <xf numFmtId="49" fontId="2" fillId="0" borderId="39" xfId="0" applyNumberFormat="1" applyFont="1" applyBorder="1" applyAlignment="1">
      <alignment horizontal="center"/>
    </xf>
    <xf numFmtId="44" fontId="2" fillId="3" borderId="39" xfId="0" applyNumberFormat="1" applyFont="1" applyFill="1" applyBorder="1"/>
    <xf numFmtId="44" fontId="2" fillId="0" borderId="66" xfId="0" applyNumberFormat="1" applyFont="1" applyBorder="1"/>
    <xf numFmtId="49" fontId="4" fillId="3" borderId="39" xfId="0" applyNumberFormat="1" applyFont="1" applyFill="1" applyBorder="1" applyAlignment="1">
      <alignment horizontal="center"/>
    </xf>
    <xf numFmtId="0" fontId="4" fillId="3" borderId="44" xfId="0" applyFont="1" applyFill="1" applyBorder="1"/>
    <xf numFmtId="44" fontId="4" fillId="3" borderId="5" xfId="0" applyNumberFormat="1" applyFont="1" applyFill="1" applyBorder="1"/>
    <xf numFmtId="0" fontId="2" fillId="21" borderId="67" xfId="0" applyFont="1" applyFill="1" applyBorder="1"/>
    <xf numFmtId="44" fontId="2" fillId="21" borderId="68" xfId="0" applyNumberFormat="1" applyFont="1" applyFill="1" applyBorder="1"/>
    <xf numFmtId="44" fontId="4" fillId="8" borderId="51" xfId="0" applyNumberFormat="1" applyFont="1" applyFill="1" applyBorder="1"/>
    <xf numFmtId="49" fontId="4" fillId="8" borderId="39" xfId="0" applyNumberFormat="1" applyFont="1" applyFill="1" applyBorder="1" applyAlignment="1">
      <alignment horizontal="center"/>
    </xf>
    <xf numFmtId="0" fontId="4" fillId="8" borderId="44" xfId="0" applyFont="1" applyFill="1" applyBorder="1"/>
    <xf numFmtId="44" fontId="4" fillId="8" borderId="5" xfId="0" applyNumberFormat="1" applyFont="1" applyFill="1" applyBorder="1"/>
    <xf numFmtId="44" fontId="4" fillId="0" borderId="5" xfId="0" applyNumberFormat="1" applyFont="1" applyBorder="1"/>
    <xf numFmtId="44" fontId="2" fillId="0" borderId="5" xfId="0" applyNumberFormat="1" applyFont="1" applyBorder="1"/>
    <xf numFmtId="49" fontId="4" fillId="3" borderId="69" xfId="0" applyNumberFormat="1" applyFont="1" applyFill="1" applyBorder="1" applyAlignment="1">
      <alignment horizontal="center"/>
    </xf>
    <xf numFmtId="0" fontId="4" fillId="3" borderId="70" xfId="0" applyFont="1" applyFill="1" applyBorder="1"/>
    <xf numFmtId="44" fontId="4" fillId="3" borderId="71" xfId="0" applyNumberFormat="1" applyFont="1" applyFill="1" applyBorder="1"/>
    <xf numFmtId="0" fontId="4" fillId="8" borderId="44" xfId="0" applyFont="1" applyFill="1" applyBorder="1" applyAlignment="1">
      <alignment horizontal="center"/>
    </xf>
    <xf numFmtId="44" fontId="4" fillId="8" borderId="39" xfId="0" applyNumberFormat="1" applyFont="1" applyFill="1" applyBorder="1"/>
    <xf numFmtId="0" fontId="4" fillId="3" borderId="44" xfId="0" applyFont="1" applyFill="1" applyBorder="1" applyAlignment="1">
      <alignment horizontal="center"/>
    </xf>
    <xf numFmtId="44" fontId="4" fillId="3" borderId="51" xfId="0" applyNumberFormat="1" applyFont="1" applyFill="1" applyBorder="1"/>
    <xf numFmtId="0" fontId="2" fillId="0" borderId="0" xfId="0" applyFont="1" applyAlignment="1">
      <alignment vertical="top"/>
    </xf>
    <xf numFmtId="0" fontId="2" fillId="0" borderId="0" xfId="0" applyFont="1" applyAlignment="1">
      <alignment vertical="top" wrapText="1"/>
    </xf>
    <xf numFmtId="14" fontId="2" fillId="0" borderId="0" xfId="0" applyNumberFormat="1" applyFont="1" applyAlignment="1">
      <alignment vertical="top" wrapText="1"/>
    </xf>
    <xf numFmtId="0" fontId="18" fillId="0" borderId="0" xfId="0" applyFont="1"/>
    <xf numFmtId="0" fontId="9" fillId="0" borderId="0" xfId="0" applyFont="1"/>
    <xf numFmtId="0" fontId="1" fillId="2" borderId="6" xfId="0" applyFont="1" applyFill="1" applyBorder="1"/>
    <xf numFmtId="0" fontId="2" fillId="2" borderId="6" xfId="0" applyFont="1" applyFill="1" applyBorder="1"/>
    <xf numFmtId="0" fontId="2" fillId="0" borderId="34" xfId="0" applyFont="1" applyBorder="1"/>
    <xf numFmtId="0" fontId="4" fillId="2" borderId="6" xfId="0" applyFont="1" applyFill="1" applyBorder="1"/>
    <xf numFmtId="0" fontId="2" fillId="2" borderId="26" xfId="0" applyFont="1" applyFill="1" applyBorder="1"/>
    <xf numFmtId="0" fontId="5" fillId="2" borderId="6" xfId="0" applyFont="1" applyFill="1" applyBorder="1"/>
    <xf numFmtId="0" fontId="2" fillId="7" borderId="43" xfId="0" applyFont="1" applyFill="1" applyBorder="1"/>
    <xf numFmtId="44" fontId="7" fillId="5" borderId="6" xfId="0" applyNumberFormat="1" applyFont="1" applyFill="1" applyBorder="1" applyAlignment="1">
      <alignment horizontal="center"/>
    </xf>
    <xf numFmtId="44" fontId="7" fillId="5" borderId="41" xfId="0" applyNumberFormat="1" applyFont="1" applyFill="1" applyBorder="1" applyAlignment="1">
      <alignment horizontal="center"/>
    </xf>
    <xf numFmtId="0" fontId="2" fillId="5" borderId="32" xfId="0" applyFont="1" applyFill="1" applyBorder="1" applyAlignment="1">
      <alignment vertical="top"/>
    </xf>
    <xf numFmtId="0" fontId="4" fillId="5" borderId="32" xfId="0" applyFont="1" applyFill="1" applyBorder="1"/>
    <xf numFmtId="167" fontId="4" fillId="5" borderId="32" xfId="0" applyNumberFormat="1" applyFont="1" applyFill="1" applyBorder="1"/>
    <xf numFmtId="0" fontId="4" fillId="5" borderId="32" xfId="0" applyFont="1" applyFill="1" applyBorder="1" applyAlignment="1">
      <alignment horizontal="center"/>
    </xf>
    <xf numFmtId="167" fontId="4" fillId="5" borderId="32" xfId="0" applyNumberFormat="1" applyFont="1" applyFill="1" applyBorder="1" applyAlignment="1">
      <alignment horizontal="right"/>
    </xf>
    <xf numFmtId="0" fontId="8" fillId="11" borderId="65" xfId="0" applyFont="1" applyFill="1" applyBorder="1"/>
    <xf numFmtId="0" fontId="2" fillId="0" borderId="43" xfId="0" applyFont="1" applyBorder="1"/>
    <xf numFmtId="0" fontId="8" fillId="16" borderId="65" xfId="0" applyFont="1" applyFill="1" applyBorder="1"/>
    <xf numFmtId="0" fontId="8" fillId="19" borderId="65" xfId="0" applyFont="1" applyFill="1" applyBorder="1"/>
    <xf numFmtId="0" fontId="4" fillId="0" borderId="43" xfId="0" applyFont="1" applyBorder="1" applyAlignment="1">
      <alignment horizontal="right"/>
    </xf>
    <xf numFmtId="167" fontId="16" fillId="20" borderId="6" xfId="0" applyNumberFormat="1" applyFont="1" applyFill="1" applyBorder="1" applyAlignment="1">
      <alignment horizontal="center" vertical="center"/>
    </xf>
    <xf numFmtId="0" fontId="16" fillId="0" borderId="0" xfId="0" applyFont="1" applyAlignment="1">
      <alignment horizontal="center" vertical="center"/>
    </xf>
    <xf numFmtId="7" fontId="16" fillId="20" borderId="6" xfId="0" applyNumberFormat="1" applyFont="1" applyFill="1" applyBorder="1" applyAlignment="1">
      <alignment horizontal="center" vertical="center"/>
    </xf>
    <xf numFmtId="0" fontId="2" fillId="0" borderId="70" xfId="0" applyFont="1" applyBorder="1"/>
    <xf numFmtId="0" fontId="2" fillId="3" borderId="65" xfId="0" applyFont="1" applyFill="1" applyBorder="1"/>
    <xf numFmtId="44" fontId="2" fillId="3" borderId="66" xfId="0" applyNumberFormat="1" applyFont="1" applyFill="1" applyBorder="1"/>
    <xf numFmtId="0" fontId="2" fillId="21" borderId="6" xfId="0" applyFont="1" applyFill="1" applyBorder="1"/>
    <xf numFmtId="44" fontId="2" fillId="21" borderId="6" xfId="0" applyNumberFormat="1" applyFont="1" applyFill="1" applyBorder="1"/>
    <xf numFmtId="44" fontId="4" fillId="8" borderId="65" xfId="0" applyNumberFormat="1" applyFont="1" applyFill="1" applyBorder="1"/>
    <xf numFmtId="49" fontId="4" fillId="0" borderId="67" xfId="0" applyNumberFormat="1" applyFont="1" applyBorder="1" applyAlignment="1">
      <alignment horizontal="center"/>
    </xf>
    <xf numFmtId="0" fontId="4" fillId="8" borderId="65" xfId="0" applyFont="1" applyFill="1" applyBorder="1"/>
    <xf numFmtId="0" fontId="4" fillId="3" borderId="65" xfId="0" applyFont="1" applyFill="1" applyBorder="1"/>
    <xf numFmtId="0" fontId="2" fillId="0" borderId="44" xfId="0" applyFont="1" applyBorder="1" applyAlignment="1">
      <alignment horizontal="left" vertical="top"/>
    </xf>
    <xf numFmtId="0" fontId="2" fillId="0" borderId="33" xfId="0" applyFont="1" applyBorder="1"/>
    <xf numFmtId="0" fontId="2" fillId="22" borderId="6" xfId="0" applyFont="1" applyFill="1" applyBorder="1"/>
    <xf numFmtId="42" fontId="13" fillId="22" borderId="6" xfId="0" applyNumberFormat="1" applyFont="1" applyFill="1" applyBorder="1" applyAlignment="1">
      <alignment horizontal="left"/>
    </xf>
    <xf numFmtId="44" fontId="14" fillId="22" borderId="6" xfId="0" applyNumberFormat="1" applyFont="1" applyFill="1" applyBorder="1" applyAlignment="1">
      <alignment horizontal="left" vertical="top" wrapText="1"/>
    </xf>
    <xf numFmtId="44" fontId="14" fillId="22" borderId="6" xfId="0" applyNumberFormat="1" applyFont="1" applyFill="1" applyBorder="1" applyAlignment="1">
      <alignment vertical="top"/>
    </xf>
    <xf numFmtId="44" fontId="2" fillId="22" borderId="6" xfId="0" applyNumberFormat="1" applyFont="1" applyFill="1" applyBorder="1"/>
    <xf numFmtId="44" fontId="2" fillId="0" borderId="51" xfId="0" applyNumberFormat="1" applyFont="1" applyBorder="1" applyAlignment="1">
      <alignment horizontal="left" vertical="top" wrapText="1"/>
    </xf>
    <xf numFmtId="44" fontId="6" fillId="0" borderId="66" xfId="0" applyNumberFormat="1" applyFont="1" applyBorder="1" applyAlignment="1">
      <alignment vertical="top"/>
    </xf>
    <xf numFmtId="44" fontId="2" fillId="0" borderId="73" xfId="0" applyNumberFormat="1" applyFont="1" applyBorder="1" applyAlignment="1">
      <alignment horizontal="left" vertical="top" wrapText="1"/>
    </xf>
    <xf numFmtId="0" fontId="5" fillId="18" borderId="44" xfId="0" applyFont="1" applyFill="1" applyBorder="1" applyAlignment="1">
      <alignment vertical="center"/>
    </xf>
    <xf numFmtId="0" fontId="4" fillId="3" borderId="44" xfId="0" applyFont="1" applyFill="1" applyBorder="1" applyAlignment="1">
      <alignment horizontal="left"/>
    </xf>
    <xf numFmtId="0" fontId="2" fillId="0" borderId="44" xfId="0" applyFont="1" applyBorder="1" applyAlignment="1">
      <alignment horizontal="left" vertical="top" wrapText="1"/>
    </xf>
    <xf numFmtId="0" fontId="2" fillId="0" borderId="69" xfId="0" applyFont="1" applyBorder="1" applyAlignment="1">
      <alignment horizontal="left" vertical="top" wrapText="1"/>
    </xf>
    <xf numFmtId="0" fontId="5" fillId="15" borderId="44" xfId="0" applyFont="1" applyFill="1" applyBorder="1" applyAlignment="1">
      <alignment vertical="center"/>
    </xf>
    <xf numFmtId="0" fontId="6" fillId="0" borderId="55" xfId="0" applyFont="1" applyBorder="1" applyAlignment="1">
      <alignment vertical="top" wrapText="1"/>
    </xf>
    <xf numFmtId="0" fontId="11" fillId="14" borderId="65" xfId="0" applyFont="1" applyFill="1" applyBorder="1" applyAlignment="1">
      <alignment vertical="center"/>
    </xf>
    <xf numFmtId="0" fontId="6" fillId="0" borderId="44" xfId="0" applyFont="1" applyBorder="1" applyAlignment="1">
      <alignment horizontal="left" vertical="top" wrapText="1"/>
    </xf>
    <xf numFmtId="0" fontId="14" fillId="22" borderId="6" xfId="0" applyFont="1" applyFill="1" applyBorder="1" applyAlignment="1">
      <alignment vertical="top" wrapText="1"/>
    </xf>
    <xf numFmtId="0" fontId="4" fillId="14" borderId="44" xfId="0" applyFont="1" applyFill="1" applyBorder="1" applyAlignment="1">
      <alignment horizontal="center"/>
    </xf>
    <xf numFmtId="14" fontId="2" fillId="0" borderId="55" xfId="0" applyNumberFormat="1" applyFont="1" applyBorder="1" applyAlignment="1">
      <alignment horizontal="left" vertical="top"/>
    </xf>
    <xf numFmtId="0" fontId="14" fillId="22" borderId="6" xfId="0" applyFont="1" applyFill="1" applyBorder="1" applyAlignment="1">
      <alignment horizontal="left" vertical="top" wrapText="1"/>
    </xf>
    <xf numFmtId="0" fontId="5" fillId="13" borderId="44" xfId="0" applyFont="1" applyFill="1" applyBorder="1" applyAlignment="1">
      <alignment vertical="center"/>
    </xf>
    <xf numFmtId="0" fontId="5" fillId="12" borderId="44" xfId="0" applyFont="1" applyFill="1" applyBorder="1" applyAlignment="1">
      <alignment vertical="center"/>
    </xf>
    <xf numFmtId="0" fontId="5" fillId="10" borderId="44" xfId="0" applyFont="1" applyFill="1" applyBorder="1" applyAlignment="1">
      <alignment vertical="center"/>
    </xf>
    <xf numFmtId="0" fontId="6" fillId="0" borderId="44" xfId="0" applyFont="1" applyBorder="1" applyAlignment="1">
      <alignment horizontal="left" vertical="top"/>
    </xf>
    <xf numFmtId="0" fontId="2" fillId="0" borderId="44" xfId="0" applyFont="1" applyBorder="1" applyAlignment="1">
      <alignment horizontal="left" vertical="top"/>
    </xf>
    <xf numFmtId="0" fontId="0" fillId="0" borderId="44" xfId="0" applyBorder="1" applyAlignment="1">
      <alignment horizontal="left" vertical="top"/>
    </xf>
    <xf numFmtId="0" fontId="2" fillId="5" borderId="22" xfId="0" applyFont="1" applyFill="1" applyBorder="1" applyAlignment="1">
      <alignment horizontal="left" vertical="top" wrapText="1"/>
    </xf>
    <xf numFmtId="0" fontId="2" fillId="2" borderId="6" xfId="0" applyFont="1" applyFill="1" applyBorder="1" applyAlignment="1">
      <alignment vertical="top" wrapText="1"/>
    </xf>
    <xf numFmtId="0" fontId="5" fillId="2" borderId="6" xfId="0" applyFont="1" applyFill="1" applyBorder="1" applyAlignment="1">
      <alignment wrapText="1"/>
    </xf>
    <xf numFmtId="0" fontId="2" fillId="4" borderId="15" xfId="0" applyFont="1" applyFill="1" applyBorder="1" applyAlignment="1">
      <alignment horizontal="center"/>
    </xf>
    <xf numFmtId="0" fontId="4" fillId="4" borderId="7" xfId="0" applyFont="1" applyFill="1" applyBorder="1" applyAlignment="1">
      <alignment horizontal="left"/>
    </xf>
    <xf numFmtId="0" fontId="4" fillId="4" borderId="20" xfId="0" applyFont="1" applyFill="1" applyBorder="1" applyAlignment="1">
      <alignment horizontal="center" wrapText="1"/>
    </xf>
    <xf numFmtId="0" fontId="2" fillId="6" borderId="40" xfId="0" applyFont="1" applyFill="1" applyBorder="1" applyAlignment="1">
      <alignment horizontal="center"/>
    </xf>
    <xf numFmtId="0" fontId="4" fillId="3" borderId="43" xfId="0" applyFont="1" applyFill="1" applyBorder="1" applyAlignment="1">
      <alignment horizontal="left"/>
    </xf>
    <xf numFmtId="0" fontId="2" fillId="4" borderId="18" xfId="0" applyFont="1" applyFill="1" applyBorder="1" applyAlignment="1">
      <alignment horizontal="left"/>
    </xf>
    <xf numFmtId="0" fontId="2" fillId="5" borderId="2" xfId="0" applyFont="1" applyFill="1" applyBorder="1" applyAlignment="1">
      <alignment horizontal="left"/>
    </xf>
    <xf numFmtId="0" fontId="2" fillId="4" borderId="29" xfId="0" applyFont="1" applyFill="1" applyBorder="1" applyAlignment="1">
      <alignment horizontal="center"/>
    </xf>
    <xf numFmtId="0" fontId="4" fillId="4" borderId="18" xfId="0" applyFont="1" applyFill="1" applyBorder="1" applyAlignment="1">
      <alignment horizontal="center"/>
    </xf>
    <xf numFmtId="0" fontId="4" fillId="4" borderId="11" xfId="0" applyFont="1" applyFill="1" applyBorder="1" applyAlignment="1">
      <alignment horizontal="right"/>
    </xf>
    <xf numFmtId="0" fontId="6" fillId="2" borderId="2" xfId="0" applyFont="1" applyFill="1" applyBorder="1" applyAlignment="1">
      <alignment vertical="top" wrapText="1"/>
    </xf>
    <xf numFmtId="0" fontId="2" fillId="2" borderId="22" xfId="0" applyFont="1" applyFill="1" applyBorder="1" applyAlignment="1">
      <alignment vertical="top" wrapText="1"/>
    </xf>
    <xf numFmtId="0" fontId="4" fillId="4" borderId="29" xfId="0" applyFont="1" applyFill="1" applyBorder="1" applyAlignment="1">
      <alignment horizontal="center"/>
    </xf>
    <xf numFmtId="0" fontId="2" fillId="2" borderId="2" xfId="0" applyFont="1" applyFill="1" applyBorder="1" applyAlignment="1">
      <alignment vertical="top" wrapText="1"/>
    </xf>
    <xf numFmtId="0" fontId="6" fillId="5" borderId="2" xfId="0" applyFont="1" applyFill="1" applyBorder="1" applyAlignment="1">
      <alignment horizontal="left" vertical="top" wrapText="1"/>
    </xf>
    <xf numFmtId="0" fontId="2" fillId="5" borderId="2" xfId="0" applyFont="1" applyFill="1" applyBorder="1" applyAlignment="1">
      <alignment horizontal="left" vertical="top" wrapText="1"/>
    </xf>
    <xf numFmtId="0" fontId="4" fillId="3" borderId="61" xfId="0" applyFont="1" applyFill="1" applyBorder="1" applyAlignment="1">
      <alignment horizontal="left"/>
    </xf>
    <xf numFmtId="0" fontId="15" fillId="0" borderId="58" xfId="0" applyFont="1" applyBorder="1" applyAlignment="1">
      <alignment horizontal="center"/>
    </xf>
    <xf numFmtId="0" fontId="4" fillId="0" borderId="0" xfId="0" applyFont="1" applyAlignment="1">
      <alignment horizontal="left"/>
    </xf>
    <xf numFmtId="0" fontId="4" fillId="0" borderId="55" xfId="0" applyFont="1" applyBorder="1" applyAlignment="1">
      <alignment horizontal="left"/>
    </xf>
    <xf numFmtId="0" fontId="7" fillId="11" borderId="6" xfId="0" applyFont="1" applyFill="1" applyBorder="1" applyAlignment="1">
      <alignment horizontal="center"/>
    </xf>
    <xf numFmtId="0" fontId="2" fillId="0" borderId="37" xfId="0" applyFont="1" applyBorder="1" applyAlignment="1">
      <alignment horizontal="left"/>
    </xf>
    <xf numFmtId="0" fontId="4" fillId="0" borderId="43" xfId="0" applyFont="1" applyBorder="1" applyAlignment="1">
      <alignment horizontal="center"/>
    </xf>
    <xf numFmtId="0" fontId="2" fillId="0" borderId="61" xfId="0" applyFont="1" applyBorder="1" applyAlignment="1">
      <alignment vertical="top" wrapText="1"/>
    </xf>
    <xf numFmtId="0" fontId="4" fillId="0" borderId="61" xfId="0" applyFont="1" applyBorder="1" applyAlignment="1">
      <alignment horizontal="left" vertical="top" wrapText="1"/>
    </xf>
    <xf numFmtId="168" fontId="2" fillId="0" borderId="37" xfId="0" applyNumberFormat="1" applyFont="1" applyBorder="1" applyAlignment="1">
      <alignment horizontal="left"/>
    </xf>
    <xf numFmtId="0" fontId="2" fillId="0" borderId="70" xfId="0" applyFont="1" applyBorder="1" applyAlignment="1">
      <alignment horizontal="left" vertical="top" wrapText="1"/>
    </xf>
    <xf numFmtId="0" fontId="4" fillId="0" borderId="70" xfId="0" applyFont="1" applyBorder="1" applyAlignment="1">
      <alignment horizontal="left"/>
    </xf>
    <xf numFmtId="0" fontId="2" fillId="0" borderId="55" xfId="0" applyFont="1" applyBorder="1" applyAlignment="1">
      <alignment horizontal="left" vertical="top" wrapText="1"/>
    </xf>
    <xf numFmtId="0" fontId="2" fillId="0" borderId="0" xfId="0" applyFont="1" applyAlignment="1">
      <alignment horizontal="left" vertical="top" wrapText="1"/>
    </xf>
    <xf numFmtId="14" fontId="2" fillId="0" borderId="70" xfId="0" applyNumberFormat="1" applyFont="1" applyBorder="1" applyAlignment="1">
      <alignment horizontal="left" vertical="top" wrapText="1"/>
    </xf>
    <xf numFmtId="0" fontId="8" fillId="0" borderId="0" xfId="0" applyFont="1" applyAlignment="1">
      <alignment horizontal="center"/>
    </xf>
    <xf numFmtId="0" fontId="17" fillId="0" borderId="0" xfId="0" applyFont="1" applyAlignment="1">
      <alignment horizontal="center"/>
    </xf>
    <xf numFmtId="0" fontId="2" fillId="2" borderId="6" xfId="0" applyFont="1" applyFill="1" applyBorder="1" applyAlignment="1"/>
    <xf numFmtId="0" fontId="3" fillId="0" borderId="6" xfId="0" applyFont="1" applyBorder="1" applyAlignment="1"/>
    <xf numFmtId="0" fontId="2" fillId="2" borderId="2" xfId="0" applyFont="1" applyFill="1" applyBorder="1" applyAlignment="1"/>
    <xf numFmtId="0" fontId="3" fillId="0" borderId="3" xfId="0" applyFont="1" applyBorder="1" applyAlignment="1"/>
    <xf numFmtId="0" fontId="3" fillId="0" borderId="4" xfId="0" applyFont="1" applyBorder="1" applyAlignment="1"/>
    <xf numFmtId="164" fontId="2" fillId="2" borderId="2" xfId="0" applyNumberFormat="1" applyFont="1" applyFill="1" applyBorder="1" applyAlignment="1"/>
    <xf numFmtId="165" fontId="2" fillId="2" borderId="2" xfId="0" applyNumberFormat="1" applyFont="1" applyFill="1" applyBorder="1" applyAlignment="1"/>
    <xf numFmtId="0" fontId="3" fillId="0" borderId="62" xfId="0" applyFont="1" applyBorder="1" applyAlignment="1"/>
    <xf numFmtId="0" fontId="3" fillId="0" borderId="63" xfId="0" applyFont="1" applyBorder="1" applyAlignment="1"/>
    <xf numFmtId="0" fontId="3" fillId="0" borderId="20" xfId="0" applyFont="1" applyBorder="1" applyAlignment="1"/>
    <xf numFmtId="0" fontId="3" fillId="0" borderId="19" xfId="0" applyFont="1" applyBorder="1" applyAlignment="1"/>
    <xf numFmtId="0" fontId="3" fillId="0" borderId="8" xfId="0" applyFont="1" applyBorder="1" applyAlignment="1"/>
    <xf numFmtId="0" fontId="3" fillId="0" borderId="30" xfId="0" applyFont="1" applyBorder="1" applyAlignment="1"/>
    <xf numFmtId="0" fontId="3" fillId="0" borderId="9" xfId="0" applyFont="1" applyBorder="1" applyAlignment="1"/>
    <xf numFmtId="0" fontId="3" fillId="0" borderId="12" xfId="0" applyFont="1" applyBorder="1" applyAlignment="1"/>
    <xf numFmtId="0" fontId="3" fillId="0" borderId="13" xfId="0" applyFont="1" applyBorder="1" applyAlignment="1"/>
    <xf numFmtId="0" fontId="3" fillId="0" borderId="16" xfId="0" applyFont="1" applyBorder="1" applyAlignment="1"/>
    <xf numFmtId="0" fontId="3" fillId="0" borderId="17" xfId="0" applyFont="1" applyBorder="1" applyAlignment="1"/>
    <xf numFmtId="0" fontId="3" fillId="0" borderId="21" xfId="0" applyFont="1" applyBorder="1" applyAlignment="1"/>
    <xf numFmtId="0" fontId="3" fillId="0" borderId="31" xfId="0" applyFont="1" applyBorder="1" applyAlignment="1"/>
    <xf numFmtId="0" fontId="3" fillId="0" borderId="41" xfId="0" applyFont="1" applyBorder="1" applyAlignment="1"/>
    <xf numFmtId="0" fontId="3" fillId="0" borderId="48" xfId="0" applyFont="1" applyBorder="1" applyAlignment="1"/>
    <xf numFmtId="0" fontId="3" fillId="0" borderId="34" xfId="0" applyFont="1" applyBorder="1" applyAlignment="1"/>
    <xf numFmtId="0" fontId="3" fillId="0" borderId="23" xfId="0" applyFont="1" applyBorder="1" applyAlignment="1"/>
    <xf numFmtId="0" fontId="3" fillId="0" borderId="24" xfId="0" applyFont="1" applyBorder="1" applyAlignment="1"/>
    <xf numFmtId="0" fontId="3" fillId="0" borderId="25" xfId="0" applyFont="1" applyBorder="1" applyAlignment="1"/>
    <xf numFmtId="0" fontId="0" fillId="0" borderId="0" xfId="0" applyAlignment="1"/>
    <xf numFmtId="0" fontId="3" fillId="0" borderId="26" xfId="0" applyFont="1" applyBorder="1" applyAlignment="1"/>
    <xf numFmtId="0" fontId="3" fillId="0" borderId="27" xfId="0" applyFont="1" applyBorder="1" applyAlignment="1"/>
    <xf numFmtId="0" fontId="3" fillId="0" borderId="28" xfId="0" applyFont="1" applyBorder="1" applyAlignment="1"/>
    <xf numFmtId="0" fontId="7" fillId="8" borderId="43" xfId="0" applyFont="1" applyFill="1" applyBorder="1" applyAlignment="1"/>
    <xf numFmtId="0" fontId="2" fillId="5" borderId="43" xfId="0" applyFont="1" applyFill="1" applyBorder="1" applyAlignment="1"/>
    <xf numFmtId="0" fontId="3" fillId="0" borderId="35" xfId="0" applyFont="1" applyBorder="1" applyAlignment="1"/>
    <xf numFmtId="0" fontId="2" fillId="5" borderId="36" xfId="0" applyFont="1" applyFill="1" applyBorder="1" applyAlignment="1"/>
    <xf numFmtId="0" fontId="8" fillId="9" borderId="37" xfId="0" applyFont="1" applyFill="1" applyBorder="1" applyAlignment="1"/>
    <xf numFmtId="0" fontId="3" fillId="0" borderId="38" xfId="0" applyFont="1" applyBorder="1" applyAlignment="1"/>
    <xf numFmtId="0" fontId="3" fillId="0" borderId="65" xfId="0" applyFont="1" applyBorder="1" applyAlignment="1"/>
    <xf numFmtId="0" fontId="3" fillId="0" borderId="51" xfId="0" applyFont="1" applyBorder="1" applyAlignment="1"/>
    <xf numFmtId="0" fontId="20" fillId="0" borderId="65" xfId="0" applyFont="1" applyBorder="1" applyAlignment="1"/>
    <xf numFmtId="0" fontId="20" fillId="0" borderId="51" xfId="0" applyFont="1" applyBorder="1" applyAlignment="1"/>
    <xf numFmtId="0" fontId="9" fillId="0" borderId="44" xfId="0" applyFont="1" applyBorder="1" applyAlignment="1"/>
    <xf numFmtId="0" fontId="8" fillId="9" borderId="61" xfId="0" applyFont="1" applyFill="1" applyBorder="1" applyAlignment="1"/>
    <xf numFmtId="0" fontId="3" fillId="0" borderId="72" xfId="0" applyFont="1" applyBorder="1" applyAlignment="1"/>
    <xf numFmtId="0" fontId="3" fillId="0" borderId="56" xfId="0" applyFont="1" applyBorder="1" applyAlignment="1"/>
    <xf numFmtId="0" fontId="2" fillId="0" borderId="39" xfId="0" applyFont="1" applyBorder="1" applyAlignment="1"/>
    <xf numFmtId="0" fontId="3" fillId="0" borderId="39" xfId="0" applyFont="1" applyBorder="1" applyAlignment="1"/>
    <xf numFmtId="0" fontId="3" fillId="0" borderId="70" xfId="0" applyFont="1" applyBorder="1" applyAlignment="1"/>
    <xf numFmtId="0" fontId="3" fillId="0" borderId="57" xfId="0" applyFont="1" applyBorder="1" applyAlignment="1"/>
    <xf numFmtId="0" fontId="3" fillId="0" borderId="67" xfId="0" applyFont="1" applyBorder="1" applyAlignment="1"/>
    <xf numFmtId="0" fontId="3" fillId="0" borderId="68" xfId="0" applyFont="1" applyBorder="1" applyAlignment="1"/>
    <xf numFmtId="0" fontId="3" fillId="0" borderId="69" xfId="0" applyFont="1" applyBorder="1" applyAlignment="1"/>
    <xf numFmtId="0" fontId="3" fillId="22" borderId="6" xfId="0" applyFont="1" applyFill="1" applyBorder="1" applyAlignment="1"/>
    <xf numFmtId="0" fontId="2" fillId="22" borderId="6" xfId="0" applyFont="1" applyFill="1" applyBorder="1" applyAlignment="1"/>
    <xf numFmtId="0" fontId="3" fillId="0" borderId="59" xfId="0" applyFont="1" applyBorder="1" applyAlignment="1"/>
    <xf numFmtId="0" fontId="3" fillId="0" borderId="60" xfId="0" applyFont="1" applyBorder="1" applyAlignment="1"/>
    <xf numFmtId="0" fontId="3" fillId="0" borderId="29" xfId="0" applyFont="1" applyBorder="1" applyAlignment="1"/>
    <xf numFmtId="0" fontId="3" fillId="0" borderId="40" xfId="0" applyFont="1" applyBorder="1" applyAlignment="1"/>
    <xf numFmtId="0" fontId="2" fillId="0" borderId="37" xfId="0" applyFont="1" applyBorder="1" applyAlignment="1"/>
    <xf numFmtId="0" fontId="3" fillId="0" borderId="64" xfId="0" applyFont="1" applyBorder="1" applyAlignment="1"/>
    <xf numFmtId="0" fontId="2" fillId="0" borderId="0" xfId="0" applyFont="1" applyAlignment="1"/>
    <xf numFmtId="0" fontId="4" fillId="3" borderId="44" xfId="0" applyFont="1" applyFill="1" applyBorder="1" applyAlignment="1"/>
    <xf numFmtId="0" fontId="4" fillId="8" borderId="44" xfId="0" applyFont="1" applyFill="1" applyBorder="1" applyAlignment="1"/>
    <xf numFmtId="0" fontId="2" fillId="0" borderId="72" xfId="0" applyFont="1" applyBorder="1" applyAlignment="1"/>
    <xf numFmtId="0" fontId="5" fillId="0" borderId="0" xfId="0" applyFont="1" applyAlignment="1"/>
    <xf numFmtId="0" fontId="18" fillId="0" borderId="0" xfId="0" applyFont="1" applyAlignment="1"/>
  </cellXfs>
  <cellStyles count="1">
    <cellStyle name="Normal" xfId="0" builtinId="0"/>
  </cellStyles>
  <dxfs count="16">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ill>
        <patternFill patternType="solid">
          <fgColor rgb="FFE8E8E8"/>
          <bgColor rgb="FFE8E8E8"/>
        </patternFill>
      </fill>
    </dxf>
    <dxf>
      <font>
        <b/>
        <color rgb="FFFF0000"/>
      </font>
      <fill>
        <patternFill patternType="solid">
          <fgColor rgb="FFFFFF00"/>
          <bgColor rgb="FFFFFF00"/>
        </patternFill>
      </fill>
    </dxf>
    <dxf>
      <font>
        <b/>
        <color rgb="FFFF0000"/>
      </font>
      <fill>
        <patternFill patternType="solid">
          <fgColor rgb="FFFFFF00"/>
          <bgColor rgb="FFFFFF00"/>
        </patternFill>
      </fill>
    </dxf>
    <dxf>
      <font>
        <b/>
        <color rgb="FFFF0000"/>
      </font>
      <fill>
        <patternFill patternType="solid">
          <fgColor rgb="FFFFFF00"/>
          <bgColor rgb="FFFFFF00"/>
        </patternFill>
      </fill>
    </dxf>
    <dxf>
      <font>
        <b/>
        <color rgb="FFFF0000"/>
      </font>
      <fill>
        <patternFill patternType="solid">
          <fgColor rgb="FFFFFF00"/>
          <bgColor rgb="FFFFFF00"/>
        </patternFill>
      </fill>
    </dxf>
    <dxf>
      <font>
        <b/>
        <color rgb="FFFF0000"/>
      </font>
      <fill>
        <patternFill patternType="solid">
          <fgColor rgb="FFFFFF00"/>
          <bgColor rgb="FFFFFF00"/>
        </patternFill>
      </fill>
    </dxf>
    <dxf>
      <font>
        <b/>
        <color rgb="FFFF0000"/>
      </font>
      <fill>
        <patternFill patternType="solid">
          <fgColor rgb="FFFFFF00"/>
          <bgColor rgb="FFFFFF00"/>
        </patternFill>
      </fill>
    </dxf>
    <dxf>
      <font>
        <b/>
        <color rgb="FFFF0000"/>
      </font>
      <fill>
        <patternFill patternType="solid">
          <fgColor rgb="FFFFFF00"/>
          <bgColor rgb="FFFFFF00"/>
        </patternFill>
      </fill>
    </dxf>
    <dxf>
      <font>
        <b/>
        <color rgb="FFFF0000"/>
      </font>
      <fill>
        <patternFill patternType="solid">
          <fgColor rgb="FFFFFF00"/>
          <bgColor rgb="FFFFFF00"/>
        </patternFill>
      </fill>
    </dxf>
    <dxf>
      <font>
        <b/>
        <color rgb="FFFF0000"/>
      </font>
      <fill>
        <patternFill patternType="solid">
          <fgColor rgb="FFFFFF00"/>
          <bgColor rgb="FFFFFF00"/>
        </patternFill>
      </fill>
    </dxf>
    <dxf>
      <font>
        <b/>
        <color rgb="FFFF0000"/>
      </font>
      <fill>
        <patternFill patternType="solid">
          <fgColor rgb="FFFFFF00"/>
          <bgColor rgb="FFFFFF00"/>
        </patternFill>
      </fill>
    </dxf>
    <dxf>
      <font>
        <color rgb="FF9C0006"/>
      </font>
      <fill>
        <patternFill patternType="solid">
          <fgColor rgb="FFFFC7CE"/>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customschemas.google.com/relationships/workbookmetadata" Target="metadata"/><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5" Type="http://schemas.openxmlformats.org/officeDocument/2006/relationships/sharedStrings" Target="sharedStrings.xml"/><Relationship Id="rId4" Type="http://schemas.openxmlformats.org/officeDocument/2006/relationships/worksheet" Target="worksheets/sheet4.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5391150" cy="1466850"/>
    <xdr:pic>
      <xdr:nvPicPr>
        <xdr:cNvPr id="2" name="image1.png">
          <a:extLst>
            <a:ext uri="{FF2B5EF4-FFF2-40B4-BE49-F238E27FC236}">
              <a16:creationId xmlns:a16="http://schemas.microsoft.com/office/drawing/2014/main" id="{00000000-0008-0000-05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twoCellAnchor editAs="oneCell">
    <xdr:from>
      <xdr:col>3</xdr:col>
      <xdr:colOff>371475</xdr:colOff>
      <xdr:row>61</xdr:row>
      <xdr:rowOff>180975</xdr:rowOff>
    </xdr:from>
    <xdr:to>
      <xdr:col>6</xdr:col>
      <xdr:colOff>304800</xdr:colOff>
      <xdr:row>65</xdr:row>
      <xdr:rowOff>38100</xdr:rowOff>
    </xdr:to>
    <xdr:pic>
      <xdr:nvPicPr>
        <xdr:cNvPr id="3" name="Picture 2">
          <a:extLst>
            <a:ext uri="{FF2B5EF4-FFF2-40B4-BE49-F238E27FC236}">
              <a16:creationId xmlns:a16="http://schemas.microsoft.com/office/drawing/2014/main" id="{21E1C748-1EA5-9F6E-C487-0042EA27E37B}"/>
            </a:ext>
            <a:ext uri="{147F2762-F138-4A5C-976F-8EAC2B608ADB}">
              <a16:predDERef xmlns:a16="http://schemas.microsoft.com/office/drawing/2014/main" pred="{00000000-0008-0000-0500-000002000000}"/>
            </a:ext>
          </a:extLst>
        </xdr:cNvPr>
        <xdr:cNvPicPr>
          <a:picLocks noChangeAspect="1"/>
        </xdr:cNvPicPr>
      </xdr:nvPicPr>
      <xdr:blipFill>
        <a:blip xmlns:r="http://schemas.openxmlformats.org/officeDocument/2006/relationships" r:embed="rId2"/>
        <a:stretch>
          <a:fillRect/>
        </a:stretch>
      </xdr:blipFill>
      <xdr:spPr>
        <a:xfrm>
          <a:off x="2200275" y="11944350"/>
          <a:ext cx="1695450" cy="657225"/>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6.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7.xml.rels><?xml version="1.0" encoding="UTF-8" standalone="yes"?>
<Relationships xmlns="http://schemas.openxmlformats.org/package/2006/relationships"><Relationship Id="rId1" Type="http://schemas.openxmlformats.org/officeDocument/2006/relationships/hyperlink" Target="mailto:afillinger@montana.ed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workbookViewId="0"/>
  </sheetViews>
  <sheetFormatPr defaultColWidth="14.42578125" defaultRowHeight="15" customHeight="1"/>
  <cols>
    <col min="1" max="1" width="4.42578125" customWidth="1"/>
    <col min="2" max="2" width="6.28515625" customWidth="1"/>
    <col min="3" max="3" width="9.5703125" customWidth="1"/>
    <col min="4" max="4" width="10.42578125" customWidth="1"/>
    <col min="5" max="5" width="6.85546875" customWidth="1"/>
    <col min="6" max="6" width="8.85546875" customWidth="1"/>
    <col min="7" max="8" width="11.140625" customWidth="1"/>
    <col min="9" max="9" width="10.5703125" customWidth="1"/>
    <col min="10" max="11" width="9.140625" customWidth="1"/>
    <col min="12" max="26" width="9.140625" style="1" customWidth="1"/>
  </cols>
  <sheetData>
    <row r="1" spans="1:11">
      <c r="A1" s="146" t="s">
        <v>0</v>
      </c>
      <c r="B1" s="147"/>
      <c r="C1" s="147"/>
      <c r="D1" s="147"/>
      <c r="E1" s="147"/>
      <c r="F1" s="147"/>
      <c r="G1" s="147"/>
      <c r="H1" s="147"/>
      <c r="I1" s="147"/>
      <c r="J1" s="147"/>
      <c r="K1" s="148"/>
    </row>
    <row r="2" spans="1:11">
      <c r="A2" s="147"/>
      <c r="B2" s="147"/>
      <c r="C2" s="147"/>
      <c r="D2" s="147"/>
      <c r="E2" s="147"/>
      <c r="F2" s="147"/>
      <c r="G2" s="147"/>
      <c r="H2" s="147"/>
      <c r="I2" s="147"/>
      <c r="J2" s="147"/>
      <c r="K2" s="148"/>
    </row>
    <row r="3" spans="1:11">
      <c r="A3" s="147" t="s">
        <v>1</v>
      </c>
      <c r="B3" s="147"/>
      <c r="C3" s="147"/>
      <c r="D3" s="147"/>
      <c r="E3" s="147"/>
      <c r="F3" s="147"/>
      <c r="G3" s="147"/>
      <c r="H3" s="147"/>
      <c r="I3" s="147"/>
      <c r="J3" s="147"/>
      <c r="K3" s="148"/>
    </row>
    <row r="4" spans="1:11">
      <c r="A4" s="147"/>
      <c r="B4" s="147"/>
      <c r="C4" s="147"/>
      <c r="D4" s="147"/>
      <c r="E4" s="147"/>
      <c r="F4" s="147"/>
      <c r="G4" s="147"/>
      <c r="H4" s="147"/>
      <c r="I4" s="147"/>
      <c r="J4" s="147"/>
      <c r="K4" s="148"/>
    </row>
    <row r="5" spans="1:11">
      <c r="A5" s="241" t="s">
        <v>2</v>
      </c>
      <c r="B5" s="242"/>
      <c r="C5" s="242"/>
      <c r="D5" s="242"/>
      <c r="E5" s="242"/>
      <c r="F5" s="242"/>
      <c r="G5" s="147"/>
      <c r="H5" s="147"/>
      <c r="I5" s="147"/>
      <c r="J5" s="147"/>
      <c r="K5" s="148"/>
    </row>
    <row r="6" spans="1:11">
      <c r="A6" s="241" t="s">
        <v>3</v>
      </c>
      <c r="B6" s="242"/>
      <c r="C6" s="242"/>
      <c r="D6" s="147"/>
      <c r="E6" s="147"/>
      <c r="F6" s="147"/>
      <c r="G6" s="147"/>
      <c r="H6" s="147"/>
      <c r="I6" s="147"/>
      <c r="J6" s="147"/>
      <c r="K6" s="148"/>
    </row>
    <row r="7" spans="1:11">
      <c r="A7" s="241" t="s">
        <v>4</v>
      </c>
      <c r="B7" s="242"/>
      <c r="C7" s="242"/>
      <c r="D7" s="242"/>
      <c r="E7" s="242"/>
      <c r="F7" s="147"/>
      <c r="G7" s="147"/>
      <c r="H7" s="147"/>
      <c r="I7" s="147"/>
      <c r="J7" s="147"/>
      <c r="K7" s="148"/>
    </row>
    <row r="8" spans="1:11">
      <c r="A8" s="147"/>
      <c r="B8" s="147"/>
      <c r="C8" s="147"/>
      <c r="D8" s="147"/>
      <c r="E8" s="147"/>
      <c r="F8" s="147"/>
      <c r="G8" s="147"/>
      <c r="H8" s="147"/>
      <c r="I8" s="147"/>
      <c r="J8" s="147"/>
      <c r="K8" s="148"/>
    </row>
    <row r="9" spans="1:11">
      <c r="A9" s="241" t="s">
        <v>5</v>
      </c>
      <c r="B9" s="242"/>
      <c r="C9" s="242"/>
      <c r="D9" s="242"/>
      <c r="E9" s="147"/>
      <c r="F9" s="147"/>
      <c r="G9" s="147"/>
      <c r="H9" s="147"/>
      <c r="I9" s="147"/>
      <c r="J9" s="147"/>
      <c r="K9" s="148"/>
    </row>
    <row r="10" spans="1:11">
      <c r="A10" s="147"/>
      <c r="B10" s="147"/>
      <c r="C10" s="147"/>
      <c r="D10" s="147"/>
      <c r="E10" s="147"/>
      <c r="F10" s="147"/>
      <c r="G10" s="147"/>
      <c r="H10" s="147"/>
      <c r="I10" s="147"/>
      <c r="J10" s="147"/>
      <c r="K10" s="148"/>
    </row>
    <row r="11" spans="1:11">
      <c r="A11" s="149" t="s">
        <v>6</v>
      </c>
      <c r="B11" s="150"/>
      <c r="C11" s="243" t="s">
        <v>7</v>
      </c>
      <c r="D11" s="244"/>
      <c r="E11" s="244"/>
      <c r="F11" s="245"/>
      <c r="G11" s="149" t="s">
        <v>8</v>
      </c>
      <c r="H11" s="2" t="s">
        <v>9</v>
      </c>
      <c r="I11" s="147"/>
      <c r="J11" s="147"/>
      <c r="K11" s="148"/>
    </row>
    <row r="12" spans="1:11">
      <c r="A12" s="147"/>
      <c r="B12" s="147"/>
      <c r="C12" s="147"/>
      <c r="D12" s="147"/>
      <c r="E12" s="147"/>
      <c r="F12" s="147"/>
      <c r="G12" s="147"/>
      <c r="H12" s="147"/>
      <c r="I12" s="147"/>
      <c r="J12" s="147"/>
      <c r="K12" s="148"/>
    </row>
    <row r="13" spans="1:11">
      <c r="A13" s="147"/>
      <c r="B13" s="147"/>
      <c r="C13" s="147"/>
      <c r="D13" s="147"/>
      <c r="E13" s="147"/>
      <c r="F13" s="147"/>
      <c r="G13" s="147"/>
      <c r="H13" s="147"/>
      <c r="I13" s="147"/>
      <c r="J13" s="147"/>
      <c r="K13" s="148"/>
    </row>
    <row r="14" spans="1:11">
      <c r="A14" s="151" t="s">
        <v>10</v>
      </c>
      <c r="B14" s="147"/>
      <c r="C14" s="147"/>
      <c r="D14" s="147"/>
      <c r="E14" s="147"/>
      <c r="F14" s="147"/>
      <c r="G14" s="147"/>
      <c r="H14" s="147"/>
      <c r="I14" s="147"/>
      <c r="J14" s="147"/>
      <c r="K14" s="148"/>
    </row>
    <row r="15" spans="1:11">
      <c r="A15" s="243" t="s">
        <v>11</v>
      </c>
      <c r="B15" s="244"/>
      <c r="C15" s="244"/>
      <c r="D15" s="244"/>
      <c r="E15" s="245"/>
      <c r="F15" s="243" t="s">
        <v>12</v>
      </c>
      <c r="G15" s="244"/>
      <c r="H15" s="244"/>
      <c r="I15" s="245"/>
      <c r="J15" s="147"/>
      <c r="K15" s="148"/>
    </row>
    <row r="16" spans="1:11">
      <c r="A16" s="149" t="s">
        <v>13</v>
      </c>
      <c r="B16" s="147"/>
      <c r="C16" s="147"/>
      <c r="D16" s="147"/>
      <c r="E16" s="147"/>
      <c r="F16" s="149" t="s">
        <v>14</v>
      </c>
      <c r="G16" s="147"/>
      <c r="H16" s="147"/>
      <c r="I16" s="147"/>
      <c r="J16" s="147"/>
      <c r="K16" s="148"/>
    </row>
    <row r="17" spans="1:11">
      <c r="A17" s="147"/>
      <c r="B17" s="147"/>
      <c r="C17" s="147"/>
      <c r="D17" s="147"/>
      <c r="E17" s="147"/>
      <c r="F17" s="147"/>
      <c r="G17" s="147"/>
      <c r="H17" s="147"/>
      <c r="I17" s="147"/>
      <c r="J17" s="147"/>
      <c r="K17" s="148"/>
    </row>
    <row r="18" spans="1:11">
      <c r="A18" s="243" t="s">
        <v>15</v>
      </c>
      <c r="B18" s="244"/>
      <c r="C18" s="244"/>
      <c r="D18" s="244"/>
      <c r="E18" s="244"/>
      <c r="F18" s="244"/>
      <c r="G18" s="244"/>
      <c r="H18" s="244"/>
      <c r="I18" s="245"/>
      <c r="J18" s="147"/>
      <c r="K18" s="148"/>
    </row>
    <row r="19" spans="1:11">
      <c r="A19" s="149" t="s">
        <v>16</v>
      </c>
      <c r="B19" s="147"/>
      <c r="C19" s="147"/>
      <c r="D19" s="147"/>
      <c r="E19" s="147"/>
      <c r="F19" s="147"/>
      <c r="G19" s="147"/>
      <c r="H19" s="147"/>
      <c r="I19" s="147"/>
      <c r="J19" s="147"/>
      <c r="K19" s="148"/>
    </row>
    <row r="20" spans="1:11">
      <c r="A20" s="147"/>
      <c r="B20" s="147"/>
      <c r="C20" s="147"/>
      <c r="D20" s="147"/>
      <c r="E20" s="147"/>
      <c r="F20" s="147"/>
      <c r="G20" s="147"/>
      <c r="H20" s="147"/>
      <c r="I20" s="147"/>
      <c r="J20" s="147"/>
      <c r="K20" s="148"/>
    </row>
    <row r="21" spans="1:11" ht="15.75" customHeight="1">
      <c r="A21" s="243" t="s">
        <v>17</v>
      </c>
      <c r="B21" s="244"/>
      <c r="C21" s="244"/>
      <c r="D21" s="245"/>
      <c r="E21" s="2" t="s">
        <v>18</v>
      </c>
      <c r="F21" s="246">
        <v>59855</v>
      </c>
      <c r="G21" s="245"/>
      <c r="H21" s="147"/>
      <c r="I21" s="147"/>
      <c r="J21" s="147"/>
      <c r="K21" s="148"/>
    </row>
    <row r="22" spans="1:11" ht="15.75" customHeight="1">
      <c r="A22" s="149" t="s">
        <v>19</v>
      </c>
      <c r="B22" s="147"/>
      <c r="C22" s="147"/>
      <c r="D22" s="147"/>
      <c r="E22" s="149" t="s">
        <v>20</v>
      </c>
      <c r="F22" s="149" t="s">
        <v>21</v>
      </c>
      <c r="G22" s="147"/>
      <c r="H22" s="147"/>
      <c r="I22" s="147"/>
      <c r="J22" s="147"/>
      <c r="K22" s="148"/>
    </row>
    <row r="23" spans="1:11" ht="15.75" customHeight="1">
      <c r="A23" s="147"/>
      <c r="B23" s="147"/>
      <c r="C23" s="147"/>
      <c r="D23" s="147"/>
      <c r="E23" s="147"/>
      <c r="F23" s="147"/>
      <c r="G23" s="147"/>
      <c r="H23" s="147"/>
      <c r="I23" s="147"/>
      <c r="J23" s="147"/>
      <c r="K23" s="148"/>
    </row>
    <row r="24" spans="1:11" ht="15.75" customHeight="1">
      <c r="A24" s="247" t="s">
        <v>22</v>
      </c>
      <c r="B24" s="244"/>
      <c r="C24" s="245"/>
      <c r="D24" s="2"/>
      <c r="E24" s="247" t="s">
        <v>23</v>
      </c>
      <c r="F24" s="245"/>
      <c r="G24" s="147"/>
      <c r="H24" s="147"/>
      <c r="I24" s="147"/>
      <c r="J24" s="147"/>
      <c r="K24" s="148"/>
    </row>
    <row r="25" spans="1:11" ht="15.75" customHeight="1">
      <c r="A25" s="149" t="s">
        <v>24</v>
      </c>
      <c r="B25" s="147"/>
      <c r="C25" s="147"/>
      <c r="D25" s="149" t="s">
        <v>25</v>
      </c>
      <c r="E25" s="149" t="s">
        <v>26</v>
      </c>
      <c r="F25" s="147"/>
      <c r="G25" s="147"/>
      <c r="H25" s="147"/>
      <c r="I25" s="147"/>
      <c r="J25" s="147"/>
      <c r="K25" s="148"/>
    </row>
    <row r="26" spans="1:11" ht="15.75" customHeight="1">
      <c r="A26" s="147"/>
      <c r="B26" s="147"/>
      <c r="C26" s="147"/>
      <c r="D26" s="147"/>
      <c r="E26" s="147"/>
      <c r="F26" s="147"/>
      <c r="G26" s="147"/>
      <c r="H26" s="147"/>
      <c r="I26" s="147"/>
      <c r="J26" s="147"/>
      <c r="K26" s="148"/>
    </row>
    <row r="27" spans="1:11" ht="15.75" customHeight="1">
      <c r="A27" s="243" t="s">
        <v>27</v>
      </c>
      <c r="B27" s="244"/>
      <c r="C27" s="244"/>
      <c r="D27" s="244"/>
      <c r="E27" s="244"/>
      <c r="F27" s="245"/>
      <c r="G27" s="147"/>
      <c r="H27" s="147"/>
      <c r="I27" s="147"/>
      <c r="J27" s="147"/>
      <c r="K27" s="148"/>
    </row>
    <row r="28" spans="1:11" ht="15.75" customHeight="1">
      <c r="A28" s="149" t="s">
        <v>28</v>
      </c>
      <c r="B28" s="147"/>
      <c r="C28" s="147"/>
      <c r="D28" s="147"/>
      <c r="E28" s="147"/>
      <c r="F28" s="147"/>
      <c r="G28" s="147"/>
      <c r="H28" s="147"/>
      <c r="I28" s="147"/>
      <c r="J28" s="147"/>
      <c r="K28" s="148"/>
    </row>
    <row r="29" spans="1:11" ht="15.75" customHeight="1">
      <c r="A29" s="147"/>
      <c r="B29" s="147"/>
      <c r="C29" s="147"/>
      <c r="D29" s="147"/>
      <c r="E29" s="147"/>
      <c r="F29" s="147"/>
      <c r="G29" s="147"/>
      <c r="H29" s="147"/>
      <c r="I29" s="147"/>
      <c r="J29" s="147"/>
      <c r="K29" s="148"/>
    </row>
    <row r="30" spans="1:11" ht="15.75" customHeight="1">
      <c r="A30" s="151" t="s">
        <v>29</v>
      </c>
      <c r="B30" s="147"/>
      <c r="C30" s="147"/>
      <c r="D30" s="147"/>
      <c r="E30" s="147"/>
      <c r="F30" s="147"/>
      <c r="G30" s="147"/>
      <c r="H30" s="147"/>
      <c r="I30" s="147"/>
      <c r="J30" s="147"/>
      <c r="K30" s="148"/>
    </row>
    <row r="31" spans="1:11" ht="15.75" customHeight="1">
      <c r="A31" s="243" t="s">
        <v>30</v>
      </c>
      <c r="B31" s="244"/>
      <c r="C31" s="244"/>
      <c r="D31" s="244"/>
      <c r="E31" s="245"/>
      <c r="F31" s="243" t="s">
        <v>31</v>
      </c>
      <c r="G31" s="244"/>
      <c r="H31" s="244"/>
      <c r="I31" s="245"/>
      <c r="J31" s="147"/>
      <c r="K31" s="148"/>
    </row>
    <row r="32" spans="1:11" ht="15.75" customHeight="1">
      <c r="A32" s="149" t="s">
        <v>13</v>
      </c>
      <c r="B32" s="147"/>
      <c r="C32" s="147"/>
      <c r="D32" s="147"/>
      <c r="E32" s="147"/>
      <c r="F32" s="149" t="s">
        <v>14</v>
      </c>
      <c r="G32" s="147"/>
      <c r="H32" s="147"/>
      <c r="I32" s="147"/>
      <c r="J32" s="147"/>
      <c r="K32" s="148"/>
    </row>
    <row r="33" spans="1:11" ht="15.75" customHeight="1">
      <c r="A33" s="147"/>
      <c r="B33" s="147"/>
      <c r="C33" s="147"/>
      <c r="D33" s="147"/>
      <c r="E33" s="147"/>
      <c r="F33" s="147"/>
      <c r="G33" s="147"/>
      <c r="H33" s="147"/>
      <c r="I33" s="147"/>
      <c r="J33" s="147"/>
      <c r="K33" s="148"/>
    </row>
    <row r="34" spans="1:11" ht="15.75" customHeight="1">
      <c r="A34" s="243" t="s">
        <v>15</v>
      </c>
      <c r="B34" s="244"/>
      <c r="C34" s="244"/>
      <c r="D34" s="244"/>
      <c r="E34" s="244"/>
      <c r="F34" s="244"/>
      <c r="G34" s="244"/>
      <c r="H34" s="244"/>
      <c r="I34" s="245"/>
      <c r="J34" s="147"/>
      <c r="K34" s="148"/>
    </row>
    <row r="35" spans="1:11" ht="15.75" customHeight="1">
      <c r="A35" s="149" t="s">
        <v>16</v>
      </c>
      <c r="B35" s="147"/>
      <c r="C35" s="147"/>
      <c r="D35" s="147"/>
      <c r="E35" s="147"/>
      <c r="F35" s="147"/>
      <c r="G35" s="147"/>
      <c r="H35" s="147"/>
      <c r="I35" s="147"/>
      <c r="J35" s="147"/>
      <c r="K35" s="148"/>
    </row>
    <row r="36" spans="1:11" ht="15.75" customHeight="1">
      <c r="A36" s="147"/>
      <c r="B36" s="147"/>
      <c r="C36" s="147"/>
      <c r="D36" s="147"/>
      <c r="E36" s="147"/>
      <c r="F36" s="147"/>
      <c r="G36" s="147"/>
      <c r="H36" s="147"/>
      <c r="I36" s="147"/>
      <c r="J36" s="147"/>
      <c r="K36" s="148"/>
    </row>
    <row r="37" spans="1:11" ht="15.75" customHeight="1">
      <c r="A37" s="243" t="s">
        <v>17</v>
      </c>
      <c r="B37" s="244"/>
      <c r="C37" s="244"/>
      <c r="D37" s="245"/>
      <c r="E37" s="2" t="s">
        <v>18</v>
      </c>
      <c r="F37" s="246">
        <v>59855</v>
      </c>
      <c r="G37" s="245"/>
      <c r="H37" s="147"/>
      <c r="I37" s="147"/>
      <c r="J37" s="147"/>
      <c r="K37" s="148"/>
    </row>
    <row r="38" spans="1:11" ht="15.75" customHeight="1">
      <c r="A38" s="149" t="s">
        <v>19</v>
      </c>
      <c r="B38" s="147"/>
      <c r="C38" s="147"/>
      <c r="D38" s="147"/>
      <c r="E38" s="149" t="s">
        <v>20</v>
      </c>
      <c r="F38" s="149" t="s">
        <v>21</v>
      </c>
      <c r="G38" s="147"/>
      <c r="H38" s="147"/>
      <c r="I38" s="147"/>
      <c r="J38" s="147"/>
      <c r="K38" s="148"/>
    </row>
    <row r="39" spans="1:11" ht="15.75" customHeight="1">
      <c r="A39" s="147"/>
      <c r="B39" s="147"/>
      <c r="C39" s="147"/>
      <c r="D39" s="147"/>
      <c r="E39" s="147"/>
      <c r="F39" s="147"/>
      <c r="G39" s="147"/>
      <c r="H39" s="147"/>
      <c r="I39" s="147"/>
      <c r="J39" s="147"/>
      <c r="K39" s="148"/>
    </row>
    <row r="40" spans="1:11" ht="15.75" customHeight="1">
      <c r="A40" s="247" t="s">
        <v>32</v>
      </c>
      <c r="B40" s="244"/>
      <c r="C40" s="245"/>
      <c r="D40" s="2"/>
      <c r="E40" s="247" t="s">
        <v>23</v>
      </c>
      <c r="F40" s="245"/>
      <c r="G40" s="147"/>
      <c r="H40" s="147"/>
      <c r="I40" s="147"/>
      <c r="J40" s="147"/>
      <c r="K40" s="148"/>
    </row>
    <row r="41" spans="1:11" ht="15.75" customHeight="1">
      <c r="A41" s="149" t="s">
        <v>24</v>
      </c>
      <c r="B41" s="147"/>
      <c r="C41" s="147"/>
      <c r="D41" s="149" t="s">
        <v>25</v>
      </c>
      <c r="E41" s="149" t="s">
        <v>26</v>
      </c>
      <c r="F41" s="147"/>
      <c r="G41" s="147"/>
      <c r="H41" s="147"/>
      <c r="I41" s="147"/>
      <c r="J41" s="147"/>
      <c r="K41" s="148"/>
    </row>
    <row r="42" spans="1:11" ht="15.75" customHeight="1">
      <c r="A42" s="147"/>
      <c r="B42" s="147"/>
      <c r="C42" s="147"/>
      <c r="D42" s="147"/>
      <c r="E42" s="147"/>
      <c r="F42" s="147"/>
      <c r="G42" s="147"/>
      <c r="H42" s="147"/>
      <c r="I42" s="147"/>
      <c r="J42" s="147"/>
      <c r="K42" s="148"/>
    </row>
    <row r="43" spans="1:11" ht="15.75" customHeight="1">
      <c r="A43" s="243" t="s">
        <v>33</v>
      </c>
      <c r="B43" s="244"/>
      <c r="C43" s="244"/>
      <c r="D43" s="244"/>
      <c r="E43" s="244"/>
      <c r="F43" s="245"/>
      <c r="G43" s="147"/>
      <c r="H43" s="147"/>
      <c r="I43" s="147"/>
      <c r="J43" s="147"/>
      <c r="K43" s="148"/>
    </row>
    <row r="44" spans="1:11" ht="15.75" customHeight="1">
      <c r="A44" s="149" t="s">
        <v>28</v>
      </c>
      <c r="B44" s="147"/>
      <c r="C44" s="147"/>
      <c r="D44" s="147"/>
      <c r="E44" s="147"/>
      <c r="F44" s="147"/>
      <c r="G44" s="147"/>
      <c r="H44" s="147"/>
      <c r="I44" s="147"/>
      <c r="J44" s="147"/>
      <c r="K44" s="148"/>
    </row>
    <row r="45" spans="1:11" ht="15.75" customHeight="1">
      <c r="A45" s="147"/>
      <c r="B45" s="147"/>
      <c r="C45" s="147"/>
      <c r="D45" s="147"/>
      <c r="E45" s="147"/>
      <c r="F45" s="147"/>
      <c r="G45" s="147"/>
      <c r="H45" s="147"/>
      <c r="I45" s="147"/>
      <c r="J45" s="147"/>
      <c r="K45" s="148"/>
    </row>
    <row r="46" spans="1:11" ht="15.75" customHeight="1">
      <c r="A46" s="207" t="s">
        <v>34</v>
      </c>
      <c r="B46" s="242"/>
      <c r="C46" s="242"/>
      <c r="D46" s="242"/>
      <c r="E46" s="242"/>
      <c r="F46" s="242"/>
      <c r="G46" s="242"/>
      <c r="H46" s="242"/>
      <c r="I46" s="242"/>
      <c r="J46" s="147"/>
      <c r="K46" s="148"/>
    </row>
    <row r="47" spans="1:11" ht="15.75" customHeight="1">
      <c r="A47" s="147"/>
      <c r="B47" s="147"/>
      <c r="C47" s="147"/>
      <c r="D47" s="147"/>
      <c r="E47" s="147"/>
      <c r="F47" s="147"/>
      <c r="G47" s="147"/>
      <c r="H47" s="147"/>
      <c r="I47" s="147"/>
      <c r="J47" s="147"/>
      <c r="K47" s="148"/>
    </row>
    <row r="48" spans="1:11" ht="15.75" customHeight="1">
      <c r="A48" s="243"/>
      <c r="B48" s="244"/>
      <c r="C48" s="244"/>
      <c r="D48" s="244"/>
      <c r="E48" s="245"/>
      <c r="F48" s="243"/>
      <c r="G48" s="244"/>
      <c r="H48" s="244"/>
      <c r="I48" s="245"/>
      <c r="J48" s="147"/>
      <c r="K48" s="148"/>
    </row>
    <row r="49" spans="1:11" ht="15.75" customHeight="1">
      <c r="A49" s="149" t="s">
        <v>13</v>
      </c>
      <c r="B49" s="147"/>
      <c r="C49" s="147"/>
      <c r="D49" s="147"/>
      <c r="E49" s="147"/>
      <c r="F49" s="149" t="s">
        <v>14</v>
      </c>
      <c r="G49" s="147"/>
      <c r="H49" s="147"/>
      <c r="I49" s="147"/>
      <c r="J49" s="147"/>
      <c r="K49" s="148"/>
    </row>
    <row r="50" spans="1:11" ht="15.75" customHeight="1">
      <c r="A50" s="147"/>
      <c r="B50" s="147"/>
      <c r="C50" s="147"/>
      <c r="D50" s="147"/>
      <c r="E50" s="147"/>
      <c r="F50" s="147"/>
      <c r="G50" s="147"/>
      <c r="H50" s="147"/>
      <c r="I50" s="147"/>
      <c r="J50" s="147"/>
      <c r="K50" s="148"/>
    </row>
    <row r="51" spans="1:11" ht="15.75" customHeight="1">
      <c r="A51" s="247"/>
      <c r="B51" s="244"/>
      <c r="C51" s="245"/>
      <c r="D51" s="2"/>
      <c r="E51" s="247"/>
      <c r="F51" s="245"/>
      <c r="G51" s="147"/>
      <c r="H51" s="147"/>
      <c r="I51" s="147"/>
      <c r="J51" s="147"/>
      <c r="K51" s="148"/>
    </row>
    <row r="52" spans="1:11" ht="15.75" customHeight="1">
      <c r="A52" s="149" t="s">
        <v>24</v>
      </c>
      <c r="B52" s="147"/>
      <c r="C52" s="147"/>
      <c r="D52" s="149" t="s">
        <v>25</v>
      </c>
      <c r="E52" s="149" t="s">
        <v>26</v>
      </c>
      <c r="F52" s="147"/>
      <c r="G52" s="147"/>
      <c r="H52" s="147"/>
      <c r="I52" s="147"/>
      <c r="J52" s="147"/>
      <c r="K52" s="148"/>
    </row>
    <row r="53" spans="1:11" ht="15.75" customHeight="1">
      <c r="A53" s="147"/>
      <c r="B53" s="147"/>
      <c r="C53" s="147"/>
      <c r="D53" s="147"/>
      <c r="E53" s="147"/>
      <c r="F53" s="147"/>
      <c r="G53" s="147"/>
      <c r="H53" s="147"/>
      <c r="I53" s="147"/>
      <c r="J53" s="147"/>
      <c r="K53" s="148"/>
    </row>
    <row r="54" spans="1:11" ht="15.75" customHeight="1">
      <c r="A54" s="243"/>
      <c r="B54" s="244"/>
      <c r="C54" s="244"/>
      <c r="D54" s="244"/>
      <c r="E54" s="244"/>
      <c r="F54" s="245"/>
      <c r="G54" s="147"/>
      <c r="H54" s="147"/>
      <c r="I54" s="147"/>
      <c r="J54" s="147"/>
      <c r="K54" s="148"/>
    </row>
    <row r="55" spans="1:11" ht="15.75" customHeight="1">
      <c r="A55" s="149" t="s">
        <v>28</v>
      </c>
      <c r="B55" s="147"/>
      <c r="C55" s="147"/>
      <c r="D55" s="147"/>
      <c r="E55" s="147"/>
      <c r="F55" s="147"/>
      <c r="G55" s="147"/>
      <c r="H55" s="147"/>
      <c r="I55" s="147"/>
      <c r="J55" s="147"/>
      <c r="K55" s="148"/>
    </row>
    <row r="56" spans="1:11" ht="15.75" customHeight="1">
      <c r="A56" s="147"/>
      <c r="B56" s="147"/>
      <c r="C56" s="147"/>
      <c r="D56" s="147"/>
      <c r="E56" s="147"/>
      <c r="F56" s="147"/>
      <c r="G56" s="147"/>
      <c r="H56" s="147"/>
      <c r="I56" s="147"/>
      <c r="J56" s="147"/>
      <c r="K56" s="148"/>
    </row>
    <row r="57" spans="1:11" ht="15" customHeight="1">
      <c r="A57" s="206" t="s">
        <v>35</v>
      </c>
      <c r="B57" s="242"/>
      <c r="C57" s="242"/>
      <c r="D57" s="242"/>
      <c r="E57" s="242"/>
      <c r="F57" s="242"/>
      <c r="G57" s="242"/>
      <c r="H57" s="242"/>
      <c r="I57" s="242"/>
      <c r="J57" s="242"/>
      <c r="K57" s="148"/>
    </row>
    <row r="58" spans="1:11" ht="15.75" customHeight="1">
      <c r="A58" s="242"/>
      <c r="B58" s="242"/>
      <c r="C58" s="242"/>
      <c r="D58" s="242"/>
      <c r="E58" s="242"/>
      <c r="F58" s="242"/>
      <c r="G58" s="242"/>
      <c r="H58" s="242"/>
      <c r="I58" s="242"/>
      <c r="J58" s="242"/>
      <c r="K58" s="148"/>
    </row>
    <row r="59" spans="1:11" ht="15.75" customHeight="1">
      <c r="A59" s="147"/>
      <c r="B59" s="149" t="s">
        <v>36</v>
      </c>
      <c r="C59" s="147"/>
      <c r="D59" s="147"/>
      <c r="E59" s="147"/>
      <c r="F59" s="147"/>
      <c r="G59" s="149" t="s">
        <v>37</v>
      </c>
      <c r="H59" s="147"/>
      <c r="I59" s="147"/>
      <c r="J59" s="147"/>
      <c r="K59" s="148"/>
    </row>
    <row r="60" spans="1:11" ht="15.75" customHeight="1">
      <c r="A60" s="147">
        <v>1</v>
      </c>
      <c r="B60" s="243" t="s">
        <v>38</v>
      </c>
      <c r="C60" s="244"/>
      <c r="D60" s="244"/>
      <c r="E60" s="244"/>
      <c r="F60" s="245"/>
      <c r="G60" s="243" t="s">
        <v>33</v>
      </c>
      <c r="H60" s="244"/>
      <c r="I60" s="244"/>
      <c r="J60" s="245"/>
      <c r="K60" s="148"/>
    </row>
    <row r="61" spans="1:11" ht="15.75" customHeight="1">
      <c r="A61" s="147">
        <v>2</v>
      </c>
      <c r="B61" s="243" t="s">
        <v>39</v>
      </c>
      <c r="C61" s="244"/>
      <c r="D61" s="244"/>
      <c r="E61" s="244"/>
      <c r="F61" s="245"/>
      <c r="G61" s="243" t="s">
        <v>40</v>
      </c>
      <c r="H61" s="244"/>
      <c r="I61" s="244"/>
      <c r="J61" s="245"/>
      <c r="K61" s="148"/>
    </row>
    <row r="62" spans="1:11" ht="15.75" customHeight="1">
      <c r="A62" s="147">
        <v>3</v>
      </c>
      <c r="B62" s="243"/>
      <c r="C62" s="244"/>
      <c r="D62" s="244"/>
      <c r="E62" s="244"/>
      <c r="F62" s="245"/>
      <c r="G62" s="243"/>
      <c r="H62" s="244"/>
      <c r="I62" s="244"/>
      <c r="J62" s="245"/>
      <c r="K62" s="148"/>
    </row>
    <row r="63" spans="1:11" ht="15.75" customHeight="1">
      <c r="A63" s="147">
        <v>4</v>
      </c>
      <c r="B63" s="243"/>
      <c r="C63" s="244"/>
      <c r="D63" s="244"/>
      <c r="E63" s="244"/>
      <c r="F63" s="245"/>
      <c r="G63" s="243"/>
      <c r="H63" s="244"/>
      <c r="I63" s="244"/>
      <c r="J63" s="245"/>
      <c r="K63" s="148"/>
    </row>
    <row r="64" spans="1:11" ht="15.75" customHeight="1">
      <c r="A64" s="147">
        <v>5</v>
      </c>
      <c r="B64" s="243"/>
      <c r="C64" s="244"/>
      <c r="D64" s="244"/>
      <c r="E64" s="244"/>
      <c r="F64" s="245"/>
      <c r="G64" s="243"/>
      <c r="H64" s="244"/>
      <c r="I64" s="244"/>
      <c r="J64" s="245"/>
      <c r="K64" s="148"/>
    </row>
    <row r="65" spans="1:11" ht="15.75" customHeight="1">
      <c r="A65" s="147">
        <v>6</v>
      </c>
      <c r="B65" s="243"/>
      <c r="C65" s="244"/>
      <c r="D65" s="244"/>
      <c r="E65" s="244"/>
      <c r="F65" s="245"/>
      <c r="G65" s="243"/>
      <c r="H65" s="244"/>
      <c r="I65" s="244"/>
      <c r="J65" s="245"/>
      <c r="K65" s="148"/>
    </row>
    <row r="66" spans="1:11" ht="15.75" customHeight="1">
      <c r="A66" s="147">
        <v>7</v>
      </c>
      <c r="B66" s="243"/>
      <c r="C66" s="244"/>
      <c r="D66" s="244"/>
      <c r="E66" s="244"/>
      <c r="F66" s="245"/>
      <c r="G66" s="243"/>
      <c r="H66" s="244"/>
      <c r="I66" s="244"/>
      <c r="J66" s="245"/>
      <c r="K66" s="148"/>
    </row>
    <row r="67" spans="1:11" ht="15.75" customHeight="1">
      <c r="A67" s="147">
        <v>8</v>
      </c>
      <c r="B67" s="243"/>
      <c r="C67" s="244"/>
      <c r="D67" s="244"/>
      <c r="E67" s="244"/>
      <c r="F67" s="245"/>
      <c r="G67" s="243"/>
      <c r="H67" s="244"/>
      <c r="I67" s="244"/>
      <c r="J67" s="245"/>
      <c r="K67" s="148"/>
    </row>
    <row r="68" spans="1:11" ht="15.75" customHeight="1">
      <c r="A68" s="147"/>
      <c r="B68" s="147"/>
      <c r="C68" s="147"/>
      <c r="D68" s="147"/>
      <c r="E68" s="147"/>
      <c r="F68" s="147"/>
      <c r="G68" s="147"/>
      <c r="H68" s="147"/>
      <c r="I68" s="147"/>
      <c r="J68" s="147"/>
      <c r="K68" s="148"/>
    </row>
    <row r="69" spans="1:11" ht="15.75" customHeight="1">
      <c r="A69" s="147"/>
      <c r="B69" s="147"/>
      <c r="C69" s="147"/>
      <c r="D69" s="147"/>
      <c r="E69" s="147"/>
      <c r="F69" s="147"/>
      <c r="G69" s="147"/>
      <c r="H69" s="147"/>
      <c r="I69" s="147"/>
      <c r="J69" s="147"/>
      <c r="K69" s="148"/>
    </row>
    <row r="70" spans="1:11" ht="15.75" customHeight="1">
      <c r="A70" s="147"/>
      <c r="B70" s="147"/>
      <c r="C70" s="147"/>
      <c r="D70" s="147"/>
      <c r="E70" s="147"/>
      <c r="F70" s="147"/>
      <c r="G70" s="147"/>
      <c r="H70" s="147"/>
      <c r="I70" s="147"/>
      <c r="J70" s="147"/>
      <c r="K70" s="148"/>
    </row>
    <row r="71" spans="1:11" ht="15.75" customHeight="1">
      <c r="A71" s="148"/>
      <c r="B71" s="1"/>
      <c r="C71" s="1"/>
      <c r="D71" s="1"/>
      <c r="E71" s="1"/>
      <c r="F71" s="1"/>
      <c r="G71" s="1"/>
      <c r="H71" s="1"/>
      <c r="I71" s="1"/>
      <c r="J71" s="1"/>
      <c r="K71" s="1"/>
    </row>
    <row r="72" spans="1:11" ht="15.75" customHeight="1">
      <c r="A72" s="148"/>
      <c r="B72" s="1"/>
      <c r="C72" s="1"/>
      <c r="D72" s="1"/>
      <c r="E72" s="1"/>
      <c r="F72" s="1"/>
      <c r="G72" s="1"/>
      <c r="H72" s="1"/>
      <c r="I72" s="1"/>
      <c r="J72" s="1"/>
      <c r="K72" s="1"/>
    </row>
    <row r="73" spans="1:11" ht="15.75" customHeight="1">
      <c r="A73" s="148"/>
      <c r="B73" s="1"/>
      <c r="C73" s="1"/>
      <c r="D73" s="1"/>
      <c r="E73" s="1"/>
      <c r="F73" s="1"/>
      <c r="G73" s="1"/>
      <c r="H73" s="1"/>
      <c r="I73" s="1"/>
      <c r="J73" s="1"/>
      <c r="K73" s="1"/>
    </row>
    <row r="74" spans="1:11" ht="15.75" customHeight="1">
      <c r="A74" s="148"/>
      <c r="B74" s="1"/>
      <c r="C74" s="1"/>
      <c r="D74" s="1"/>
      <c r="E74" s="1"/>
      <c r="F74" s="1"/>
      <c r="G74" s="1"/>
      <c r="H74" s="1"/>
      <c r="I74" s="1"/>
      <c r="J74" s="1"/>
      <c r="K74" s="1"/>
    </row>
    <row r="75" spans="1:11" ht="15.75" customHeight="1">
      <c r="A75" s="148"/>
      <c r="B75" s="1"/>
      <c r="C75" s="1"/>
      <c r="D75" s="1"/>
      <c r="E75" s="1"/>
      <c r="F75" s="1"/>
      <c r="G75" s="1"/>
      <c r="H75" s="1"/>
      <c r="I75" s="1"/>
      <c r="J75" s="1"/>
      <c r="K75" s="1"/>
    </row>
    <row r="76" spans="1:11" ht="15.75" customHeight="1">
      <c r="A76" s="148"/>
      <c r="B76" s="1"/>
      <c r="C76" s="1"/>
      <c r="D76" s="1"/>
      <c r="E76" s="1"/>
      <c r="F76" s="1"/>
      <c r="G76" s="1"/>
      <c r="H76" s="1"/>
      <c r="I76" s="1"/>
      <c r="J76" s="1"/>
      <c r="K76" s="1"/>
    </row>
    <row r="77" spans="1:11" ht="15.75" customHeight="1">
      <c r="A77" s="148"/>
      <c r="B77" s="1"/>
      <c r="C77" s="1"/>
      <c r="D77" s="1"/>
      <c r="E77" s="1"/>
      <c r="F77" s="1"/>
      <c r="G77" s="1"/>
      <c r="H77" s="1"/>
      <c r="I77" s="1"/>
      <c r="J77" s="1"/>
      <c r="K77" s="1"/>
    </row>
    <row r="78" spans="1:11" ht="15.75" customHeight="1">
      <c r="A78" s="148"/>
      <c r="B78" s="1"/>
      <c r="C78" s="1"/>
      <c r="D78" s="1"/>
      <c r="E78" s="1"/>
      <c r="F78" s="1"/>
      <c r="G78" s="1"/>
      <c r="H78" s="1"/>
      <c r="I78" s="1"/>
      <c r="J78" s="1"/>
      <c r="K78" s="1"/>
    </row>
    <row r="79" spans="1:11" ht="15.75" customHeight="1">
      <c r="A79" s="148"/>
      <c r="B79" s="1"/>
      <c r="C79" s="1"/>
      <c r="D79" s="1"/>
      <c r="E79" s="1"/>
      <c r="F79" s="1"/>
      <c r="G79" s="1"/>
      <c r="H79" s="1"/>
      <c r="I79" s="1"/>
      <c r="J79" s="1"/>
      <c r="K79" s="1"/>
    </row>
    <row r="80" spans="1:11" ht="15.75" customHeight="1">
      <c r="A80" s="148"/>
      <c r="B80" s="1"/>
      <c r="C80" s="1"/>
      <c r="D80" s="1"/>
      <c r="E80" s="1"/>
      <c r="F80" s="1"/>
      <c r="G80" s="1"/>
      <c r="H80" s="1"/>
      <c r="I80" s="1"/>
      <c r="J80" s="1"/>
      <c r="K80" s="1"/>
    </row>
    <row r="81" spans="1:11" ht="15.75" customHeight="1">
      <c r="A81" s="148"/>
      <c r="B81" s="1"/>
      <c r="C81" s="1"/>
      <c r="D81" s="1"/>
      <c r="E81" s="1"/>
      <c r="F81" s="1"/>
      <c r="G81" s="1"/>
      <c r="H81" s="1"/>
      <c r="I81" s="1"/>
      <c r="J81" s="1"/>
      <c r="K81" s="1"/>
    </row>
    <row r="82" spans="1:11" ht="15.75" customHeight="1">
      <c r="A82" s="148"/>
      <c r="B82" s="1"/>
      <c r="C82" s="1"/>
      <c r="D82" s="1"/>
      <c r="E82" s="1"/>
      <c r="F82" s="1"/>
      <c r="G82" s="1"/>
      <c r="H82" s="1"/>
      <c r="I82" s="1"/>
      <c r="J82" s="1"/>
      <c r="K82" s="1"/>
    </row>
    <row r="83" spans="1:11" ht="15.75" customHeight="1">
      <c r="A83" s="148"/>
      <c r="B83" s="1"/>
      <c r="C83" s="1"/>
      <c r="D83" s="1"/>
      <c r="E83" s="1"/>
      <c r="F83" s="1"/>
      <c r="G83" s="1"/>
      <c r="H83" s="1"/>
      <c r="I83" s="1"/>
      <c r="J83" s="1"/>
      <c r="K83" s="1"/>
    </row>
    <row r="84" spans="1:11" ht="15.75" customHeight="1">
      <c r="A84" s="148"/>
      <c r="B84" s="1"/>
      <c r="C84" s="1"/>
      <c r="D84" s="1"/>
      <c r="E84" s="1"/>
      <c r="F84" s="1"/>
      <c r="G84" s="1"/>
      <c r="H84" s="1"/>
      <c r="I84" s="1"/>
      <c r="J84" s="1"/>
      <c r="K84" s="1"/>
    </row>
    <row r="85" spans="1:11" ht="15.75" customHeight="1">
      <c r="A85" s="148"/>
      <c r="B85" s="1"/>
      <c r="C85" s="1"/>
      <c r="D85" s="1"/>
      <c r="E85" s="1"/>
      <c r="F85" s="1"/>
      <c r="G85" s="1"/>
      <c r="H85" s="1"/>
      <c r="I85" s="1"/>
      <c r="J85" s="1"/>
      <c r="K85" s="1"/>
    </row>
    <row r="86" spans="1:11" ht="15.75" customHeight="1">
      <c r="A86" s="148"/>
      <c r="B86" s="1"/>
      <c r="C86" s="1"/>
      <c r="D86" s="1"/>
      <c r="E86" s="1"/>
      <c r="F86" s="1"/>
      <c r="G86" s="1"/>
      <c r="H86" s="1"/>
      <c r="I86" s="1"/>
      <c r="J86" s="1"/>
      <c r="K86" s="1"/>
    </row>
    <row r="87" spans="1:11" ht="15.75" customHeight="1">
      <c r="A87" s="148"/>
      <c r="B87" s="1"/>
      <c r="C87" s="1"/>
      <c r="D87" s="1"/>
      <c r="E87" s="1"/>
      <c r="F87" s="1"/>
      <c r="G87" s="1"/>
      <c r="H87" s="1"/>
      <c r="I87" s="1"/>
      <c r="J87" s="1"/>
      <c r="K87" s="1"/>
    </row>
    <row r="88" spans="1:11" ht="15.75" customHeight="1">
      <c r="A88" s="148"/>
      <c r="B88" s="1"/>
      <c r="C88" s="1"/>
      <c r="D88" s="1"/>
      <c r="E88" s="1"/>
      <c r="F88" s="1"/>
      <c r="G88" s="1"/>
      <c r="H88" s="1"/>
      <c r="I88" s="1"/>
      <c r="J88" s="1"/>
      <c r="K88" s="1"/>
    </row>
    <row r="89" spans="1:11" ht="15.75" customHeight="1">
      <c r="A89" s="148"/>
      <c r="B89" s="1"/>
      <c r="C89" s="1"/>
      <c r="D89" s="1"/>
      <c r="E89" s="1"/>
      <c r="F89" s="1"/>
      <c r="G89" s="1"/>
      <c r="H89" s="1"/>
      <c r="I89" s="1"/>
      <c r="J89" s="1"/>
      <c r="K89" s="1"/>
    </row>
    <row r="90" spans="1:11" ht="15.75" customHeight="1">
      <c r="A90" s="148"/>
      <c r="B90" s="1"/>
      <c r="C90" s="1"/>
      <c r="D90" s="1"/>
      <c r="E90" s="1"/>
      <c r="F90" s="1"/>
      <c r="G90" s="1"/>
      <c r="H90" s="1"/>
      <c r="I90" s="1"/>
      <c r="J90" s="1"/>
      <c r="K90" s="1"/>
    </row>
    <row r="91" spans="1:11" ht="15.75" customHeight="1">
      <c r="A91" s="148"/>
      <c r="B91" s="1"/>
      <c r="C91" s="1"/>
      <c r="D91" s="1"/>
      <c r="E91" s="1"/>
      <c r="F91" s="1"/>
      <c r="G91" s="1"/>
      <c r="H91" s="1"/>
      <c r="I91" s="1"/>
      <c r="J91" s="1"/>
      <c r="K91" s="1"/>
    </row>
    <row r="92" spans="1:11" ht="15.75" customHeight="1">
      <c r="A92" s="148"/>
      <c r="B92" s="1"/>
      <c r="C92" s="1"/>
      <c r="D92" s="1"/>
      <c r="E92" s="1"/>
      <c r="F92" s="1"/>
      <c r="G92" s="1"/>
      <c r="H92" s="1"/>
      <c r="I92" s="1"/>
      <c r="J92" s="1"/>
      <c r="K92" s="1"/>
    </row>
    <row r="93" spans="1:11" ht="15.75" customHeight="1">
      <c r="A93" s="148"/>
      <c r="B93" s="1"/>
      <c r="C93" s="1"/>
      <c r="D93" s="1"/>
      <c r="E93" s="1"/>
      <c r="F93" s="1"/>
      <c r="G93" s="1"/>
      <c r="H93" s="1"/>
      <c r="I93" s="1"/>
      <c r="J93" s="1"/>
      <c r="K93" s="1"/>
    </row>
    <row r="94" spans="1:11" ht="15.75" customHeight="1">
      <c r="A94" s="148"/>
      <c r="B94" s="1"/>
      <c r="C94" s="1"/>
      <c r="D94" s="1"/>
      <c r="E94" s="1"/>
      <c r="F94" s="1"/>
      <c r="G94" s="1"/>
      <c r="H94" s="1"/>
      <c r="I94" s="1"/>
      <c r="J94" s="1"/>
      <c r="K94" s="1"/>
    </row>
    <row r="95" spans="1:11" ht="15.75" customHeight="1">
      <c r="A95" s="148"/>
      <c r="B95" s="1"/>
      <c r="C95" s="1"/>
      <c r="D95" s="1"/>
      <c r="E95" s="1"/>
      <c r="F95" s="1"/>
      <c r="G95" s="1"/>
      <c r="H95" s="1"/>
      <c r="I95" s="1"/>
      <c r="J95" s="1"/>
      <c r="K95" s="1"/>
    </row>
    <row r="96" spans="1:11" ht="15.75" customHeight="1">
      <c r="A96" s="148"/>
      <c r="B96" s="1"/>
      <c r="C96" s="1"/>
      <c r="D96" s="1"/>
      <c r="E96" s="1"/>
      <c r="F96" s="1"/>
      <c r="G96" s="1"/>
      <c r="H96" s="1"/>
      <c r="I96" s="1"/>
      <c r="J96" s="1"/>
      <c r="K96" s="1"/>
    </row>
    <row r="97" spans="1:11" ht="15.75" customHeight="1">
      <c r="A97" s="148"/>
      <c r="B97" s="1"/>
      <c r="C97" s="1"/>
      <c r="D97" s="1"/>
      <c r="E97" s="1"/>
      <c r="F97" s="1"/>
      <c r="G97" s="1"/>
      <c r="H97" s="1"/>
      <c r="I97" s="1"/>
      <c r="J97" s="1"/>
      <c r="K97" s="1"/>
    </row>
    <row r="98" spans="1:11" ht="15.75" customHeight="1">
      <c r="A98" s="148"/>
      <c r="B98" s="1"/>
      <c r="C98" s="1"/>
      <c r="D98" s="1"/>
      <c r="E98" s="1"/>
      <c r="F98" s="1"/>
      <c r="G98" s="1"/>
      <c r="H98" s="1"/>
      <c r="I98" s="1"/>
      <c r="J98" s="1"/>
      <c r="K98" s="1"/>
    </row>
    <row r="99" spans="1:11" ht="15.75" customHeight="1">
      <c r="A99" s="148"/>
      <c r="B99" s="1"/>
      <c r="C99" s="1"/>
      <c r="D99" s="1"/>
      <c r="E99" s="1"/>
      <c r="F99" s="1"/>
      <c r="G99" s="1"/>
      <c r="H99" s="1"/>
      <c r="I99" s="1"/>
      <c r="J99" s="1"/>
      <c r="K99" s="1"/>
    </row>
    <row r="100" spans="1:11" ht="15.75" customHeight="1">
      <c r="A100" s="148"/>
      <c r="B100" s="1"/>
      <c r="C100" s="1"/>
      <c r="D100" s="1"/>
      <c r="E100" s="1"/>
      <c r="F100" s="1"/>
      <c r="G100" s="1"/>
      <c r="H100" s="1"/>
      <c r="I100" s="1"/>
      <c r="J100" s="1"/>
      <c r="K100" s="1"/>
    </row>
    <row r="101" spans="1:11" ht="15.75" customHeight="1">
      <c r="A101" s="148"/>
      <c r="B101" s="1"/>
      <c r="C101" s="1"/>
      <c r="D101" s="1"/>
      <c r="E101" s="1"/>
      <c r="F101" s="1"/>
      <c r="G101" s="1"/>
      <c r="H101" s="1"/>
      <c r="I101" s="1"/>
      <c r="J101" s="1"/>
      <c r="K101" s="1"/>
    </row>
    <row r="102" spans="1:11" ht="15.75" customHeight="1">
      <c r="A102" s="148"/>
      <c r="B102" s="1"/>
      <c r="C102" s="1"/>
      <c r="D102" s="1"/>
      <c r="E102" s="1"/>
      <c r="F102" s="1"/>
      <c r="G102" s="1"/>
      <c r="H102" s="1"/>
      <c r="I102" s="1"/>
      <c r="J102" s="1"/>
      <c r="K102" s="1"/>
    </row>
    <row r="103" spans="1:11" ht="15.75" customHeight="1">
      <c r="A103" s="148"/>
      <c r="B103" s="1"/>
      <c r="C103" s="1"/>
      <c r="D103" s="1"/>
      <c r="E103" s="1"/>
      <c r="F103" s="1"/>
      <c r="G103" s="1"/>
      <c r="H103" s="1"/>
      <c r="I103" s="1"/>
      <c r="J103" s="1"/>
      <c r="K103" s="1"/>
    </row>
    <row r="104" spans="1:11" ht="15.75" customHeight="1">
      <c r="A104" s="148"/>
      <c r="B104" s="1"/>
      <c r="C104" s="1"/>
      <c r="D104" s="1"/>
      <c r="E104" s="1"/>
      <c r="F104" s="1"/>
      <c r="G104" s="1"/>
      <c r="H104" s="1"/>
      <c r="I104" s="1"/>
      <c r="J104" s="1"/>
      <c r="K104" s="1"/>
    </row>
    <row r="105" spans="1:11" ht="15.75" customHeight="1">
      <c r="A105" s="148"/>
      <c r="B105" s="1"/>
      <c r="C105" s="1"/>
      <c r="D105" s="1"/>
      <c r="E105" s="1"/>
      <c r="F105" s="1"/>
      <c r="G105" s="1"/>
      <c r="H105" s="1"/>
      <c r="I105" s="1"/>
      <c r="J105" s="1"/>
      <c r="K105" s="1"/>
    </row>
    <row r="106" spans="1:11" ht="15.75" customHeight="1">
      <c r="A106" s="148"/>
      <c r="B106" s="1"/>
      <c r="C106" s="1"/>
      <c r="D106" s="1"/>
      <c r="E106" s="1"/>
      <c r="F106" s="1"/>
      <c r="G106" s="1"/>
      <c r="H106" s="1"/>
      <c r="I106" s="1"/>
      <c r="J106" s="1"/>
      <c r="K106" s="1"/>
    </row>
    <row r="107" spans="1:11" ht="15.75" customHeight="1">
      <c r="A107" s="148"/>
      <c r="B107" s="1"/>
      <c r="C107" s="1"/>
      <c r="D107" s="1"/>
      <c r="E107" s="1"/>
      <c r="F107" s="1"/>
      <c r="G107" s="1"/>
      <c r="H107" s="1"/>
      <c r="I107" s="1"/>
      <c r="J107" s="1"/>
      <c r="K107" s="1"/>
    </row>
    <row r="108" spans="1:11" ht="15.75" customHeight="1">
      <c r="A108" s="148"/>
      <c r="B108" s="1"/>
      <c r="C108" s="1"/>
      <c r="D108" s="1"/>
      <c r="E108" s="1"/>
      <c r="F108" s="1"/>
      <c r="G108" s="1"/>
      <c r="H108" s="1"/>
      <c r="I108" s="1"/>
      <c r="J108" s="1"/>
      <c r="K108" s="1"/>
    </row>
    <row r="109" spans="1:11" ht="15.75" customHeight="1">
      <c r="A109" s="148"/>
      <c r="B109" s="1"/>
      <c r="C109" s="1"/>
      <c r="D109" s="1"/>
      <c r="E109" s="1"/>
      <c r="F109" s="1"/>
      <c r="G109" s="1"/>
      <c r="H109" s="1"/>
      <c r="I109" s="1"/>
      <c r="J109" s="1"/>
      <c r="K109" s="1"/>
    </row>
    <row r="110" spans="1:11" ht="15.75" customHeight="1">
      <c r="A110" s="148"/>
      <c r="B110" s="1"/>
      <c r="C110" s="1"/>
      <c r="D110" s="1"/>
      <c r="E110" s="1"/>
      <c r="F110" s="1"/>
      <c r="G110" s="1"/>
      <c r="H110" s="1"/>
      <c r="I110" s="1"/>
      <c r="J110" s="1"/>
      <c r="K110" s="1"/>
    </row>
    <row r="111" spans="1:11" ht="15.75" customHeight="1">
      <c r="A111" s="148"/>
      <c r="B111" s="1"/>
      <c r="C111" s="1"/>
      <c r="D111" s="1"/>
      <c r="E111" s="1"/>
      <c r="F111" s="1"/>
      <c r="G111" s="1"/>
      <c r="H111" s="1"/>
      <c r="I111" s="1"/>
      <c r="J111" s="1"/>
      <c r="K111" s="1"/>
    </row>
    <row r="112" spans="1:11" ht="15.75" customHeight="1">
      <c r="A112" s="148"/>
      <c r="B112" s="1"/>
      <c r="C112" s="1"/>
      <c r="D112" s="1"/>
      <c r="E112" s="1"/>
      <c r="F112" s="1"/>
      <c r="G112" s="1"/>
      <c r="H112" s="1"/>
      <c r="I112" s="1"/>
      <c r="J112" s="1"/>
      <c r="K112" s="1"/>
    </row>
    <row r="113" spans="1:11" ht="15.75" customHeight="1">
      <c r="A113" s="148"/>
      <c r="B113" s="1"/>
      <c r="C113" s="1"/>
      <c r="D113" s="1"/>
      <c r="E113" s="1"/>
      <c r="F113" s="1"/>
      <c r="G113" s="1"/>
      <c r="H113" s="1"/>
      <c r="I113" s="1"/>
      <c r="J113" s="1"/>
      <c r="K113" s="1"/>
    </row>
    <row r="114" spans="1:11" ht="15.75" customHeight="1">
      <c r="A114" s="148"/>
      <c r="B114" s="1"/>
      <c r="C114" s="1"/>
      <c r="D114" s="1"/>
      <c r="E114" s="1"/>
      <c r="F114" s="1"/>
      <c r="G114" s="1"/>
      <c r="H114" s="1"/>
      <c r="I114" s="1"/>
      <c r="J114" s="1"/>
      <c r="K114" s="1"/>
    </row>
    <row r="115" spans="1:11" ht="15.75" customHeight="1">
      <c r="A115" s="148"/>
      <c r="B115" s="1"/>
      <c r="C115" s="1"/>
      <c r="D115" s="1"/>
      <c r="E115" s="1"/>
      <c r="F115" s="1"/>
      <c r="G115" s="1"/>
      <c r="H115" s="1"/>
      <c r="I115" s="1"/>
      <c r="J115" s="1"/>
      <c r="K115" s="1"/>
    </row>
    <row r="116" spans="1:11" ht="15.75" customHeight="1">
      <c r="A116" s="148"/>
      <c r="B116" s="1"/>
      <c r="C116" s="1"/>
      <c r="D116" s="1"/>
      <c r="E116" s="1"/>
      <c r="F116" s="1"/>
      <c r="G116" s="1"/>
      <c r="H116" s="1"/>
      <c r="I116" s="1"/>
      <c r="J116" s="1"/>
      <c r="K116" s="1"/>
    </row>
    <row r="117" spans="1:11" ht="15.75" customHeight="1">
      <c r="A117" s="148"/>
      <c r="B117" s="1"/>
      <c r="C117" s="1"/>
      <c r="D117" s="1"/>
      <c r="E117" s="1"/>
      <c r="F117" s="1"/>
      <c r="G117" s="1"/>
      <c r="H117" s="1"/>
      <c r="I117" s="1"/>
      <c r="J117" s="1"/>
      <c r="K117" s="1"/>
    </row>
    <row r="118" spans="1:11" ht="15.75" customHeight="1">
      <c r="A118" s="148"/>
      <c r="B118" s="1"/>
      <c r="C118" s="1"/>
      <c r="D118" s="1"/>
      <c r="E118" s="1"/>
      <c r="F118" s="1"/>
      <c r="G118" s="1"/>
      <c r="H118" s="1"/>
      <c r="I118" s="1"/>
      <c r="J118" s="1"/>
      <c r="K118" s="1"/>
    </row>
    <row r="119" spans="1:11" ht="15.75" customHeight="1">
      <c r="A119" s="148"/>
      <c r="B119" s="1"/>
      <c r="C119" s="1"/>
      <c r="D119" s="1"/>
      <c r="E119" s="1"/>
      <c r="F119" s="1"/>
      <c r="G119" s="1"/>
      <c r="H119" s="1"/>
      <c r="I119" s="1"/>
      <c r="J119" s="1"/>
      <c r="K119" s="1"/>
    </row>
    <row r="120" spans="1:11" ht="15.75" customHeight="1">
      <c r="A120" s="148"/>
      <c r="B120" s="1"/>
      <c r="C120" s="1"/>
      <c r="D120" s="1"/>
      <c r="E120" s="1"/>
      <c r="F120" s="1"/>
      <c r="G120" s="1"/>
      <c r="H120" s="1"/>
      <c r="I120" s="1"/>
      <c r="J120" s="1"/>
      <c r="K120" s="1"/>
    </row>
    <row r="121" spans="1:11" ht="15.75" customHeight="1">
      <c r="A121" s="148"/>
      <c r="B121" s="1"/>
      <c r="C121" s="1"/>
      <c r="D121" s="1"/>
      <c r="E121" s="1"/>
      <c r="F121" s="1"/>
      <c r="G121" s="1"/>
      <c r="H121" s="1"/>
      <c r="I121" s="1"/>
      <c r="J121" s="1"/>
      <c r="K121" s="1"/>
    </row>
    <row r="122" spans="1:11" ht="15.75" customHeight="1">
      <c r="A122" s="148"/>
      <c r="B122" s="1"/>
      <c r="C122" s="1"/>
      <c r="D122" s="1"/>
      <c r="E122" s="1"/>
      <c r="F122" s="1"/>
      <c r="G122" s="1"/>
      <c r="H122" s="1"/>
      <c r="I122" s="1"/>
      <c r="J122" s="1"/>
      <c r="K122" s="1"/>
    </row>
    <row r="123" spans="1:11" ht="15.75" customHeight="1">
      <c r="A123" s="148"/>
      <c r="B123" s="1"/>
      <c r="C123" s="1"/>
      <c r="D123" s="1"/>
      <c r="E123" s="1"/>
      <c r="F123" s="1"/>
      <c r="G123" s="1"/>
      <c r="H123" s="1"/>
      <c r="I123" s="1"/>
      <c r="J123" s="1"/>
      <c r="K123" s="1"/>
    </row>
    <row r="124" spans="1:11" ht="15.75" customHeight="1">
      <c r="A124" s="148"/>
      <c r="B124" s="1"/>
      <c r="C124" s="1"/>
      <c r="D124" s="1"/>
      <c r="E124" s="1"/>
      <c r="F124" s="1"/>
      <c r="G124" s="1"/>
      <c r="H124" s="1"/>
      <c r="I124" s="1"/>
      <c r="J124" s="1"/>
      <c r="K124" s="1"/>
    </row>
    <row r="125" spans="1:11" ht="15.75" customHeight="1">
      <c r="A125" s="148"/>
      <c r="B125" s="1"/>
      <c r="C125" s="1"/>
      <c r="D125" s="1"/>
      <c r="E125" s="1"/>
      <c r="F125" s="1"/>
      <c r="G125" s="1"/>
      <c r="H125" s="1"/>
      <c r="I125" s="1"/>
      <c r="J125" s="1"/>
      <c r="K125" s="1"/>
    </row>
    <row r="126" spans="1:11" ht="15.75" customHeight="1">
      <c r="A126" s="148"/>
      <c r="B126" s="1"/>
      <c r="C126" s="1"/>
      <c r="D126" s="1"/>
      <c r="E126" s="1"/>
      <c r="F126" s="1"/>
      <c r="G126" s="1"/>
      <c r="H126" s="1"/>
      <c r="I126" s="1"/>
      <c r="J126" s="1"/>
      <c r="K126" s="1"/>
    </row>
    <row r="127" spans="1:11" ht="15.75" customHeight="1">
      <c r="A127" s="148"/>
      <c r="B127" s="1"/>
      <c r="C127" s="1"/>
      <c r="D127" s="1"/>
      <c r="E127" s="1"/>
      <c r="F127" s="1"/>
      <c r="G127" s="1"/>
      <c r="H127" s="1"/>
      <c r="I127" s="1"/>
      <c r="J127" s="1"/>
      <c r="K127" s="1"/>
    </row>
    <row r="128" spans="1:11" ht="15.75" customHeight="1">
      <c r="A128" s="148"/>
      <c r="B128" s="1"/>
      <c r="C128" s="1"/>
      <c r="D128" s="1"/>
      <c r="E128" s="1"/>
      <c r="F128" s="1"/>
      <c r="G128" s="1"/>
      <c r="H128" s="1"/>
      <c r="I128" s="1"/>
      <c r="J128" s="1"/>
      <c r="K128" s="1"/>
    </row>
    <row r="129" spans="1:11" ht="15.75" customHeight="1">
      <c r="A129" s="148"/>
      <c r="B129" s="1"/>
      <c r="C129" s="1"/>
      <c r="D129" s="1"/>
      <c r="E129" s="1"/>
      <c r="F129" s="1"/>
      <c r="G129" s="1"/>
      <c r="H129" s="1"/>
      <c r="I129" s="1"/>
      <c r="J129" s="1"/>
      <c r="K129" s="1"/>
    </row>
    <row r="130" spans="1:11" ht="15.75" customHeight="1">
      <c r="A130" s="148"/>
      <c r="B130" s="1"/>
      <c r="C130" s="1"/>
      <c r="D130" s="1"/>
      <c r="E130" s="1"/>
      <c r="F130" s="1"/>
      <c r="G130" s="1"/>
      <c r="H130" s="1"/>
      <c r="I130" s="1"/>
      <c r="J130" s="1"/>
      <c r="K130" s="1"/>
    </row>
    <row r="131" spans="1:11" ht="15.75" customHeight="1">
      <c r="A131" s="148"/>
      <c r="B131" s="1"/>
      <c r="C131" s="1"/>
      <c r="D131" s="1"/>
      <c r="E131" s="1"/>
      <c r="F131" s="1"/>
      <c r="G131" s="1"/>
      <c r="H131" s="1"/>
      <c r="I131" s="1"/>
      <c r="J131" s="1"/>
      <c r="K131" s="1"/>
    </row>
    <row r="132" spans="1:11" ht="15.75" customHeight="1">
      <c r="A132" s="148"/>
      <c r="B132" s="1"/>
      <c r="C132" s="1"/>
      <c r="D132" s="1"/>
      <c r="E132" s="1"/>
      <c r="F132" s="1"/>
      <c r="G132" s="1"/>
      <c r="H132" s="1"/>
      <c r="I132" s="1"/>
      <c r="J132" s="1"/>
      <c r="K132" s="1"/>
    </row>
    <row r="133" spans="1:11" ht="15.75" customHeight="1">
      <c r="A133" s="148"/>
      <c r="B133" s="1"/>
      <c r="C133" s="1"/>
      <c r="D133" s="1"/>
      <c r="E133" s="1"/>
      <c r="F133" s="1"/>
      <c r="G133" s="1"/>
      <c r="H133" s="1"/>
      <c r="I133" s="1"/>
      <c r="J133" s="1"/>
      <c r="K133" s="1"/>
    </row>
    <row r="134" spans="1:11" ht="15.75" customHeight="1">
      <c r="A134" s="148"/>
      <c r="B134" s="1"/>
      <c r="C134" s="1"/>
      <c r="D134" s="1"/>
      <c r="E134" s="1"/>
      <c r="F134" s="1"/>
      <c r="G134" s="1"/>
      <c r="H134" s="1"/>
      <c r="I134" s="1"/>
      <c r="J134" s="1"/>
      <c r="K134" s="1"/>
    </row>
    <row r="135" spans="1:11" ht="15.75" customHeight="1">
      <c r="A135" s="148"/>
      <c r="B135" s="1"/>
      <c r="C135" s="1"/>
      <c r="D135" s="1"/>
      <c r="E135" s="1"/>
      <c r="F135" s="1"/>
      <c r="G135" s="1"/>
      <c r="H135" s="1"/>
      <c r="I135" s="1"/>
      <c r="J135" s="1"/>
      <c r="K135" s="1"/>
    </row>
    <row r="136" spans="1:11" ht="15.75" customHeight="1">
      <c r="A136" s="148"/>
      <c r="B136" s="1"/>
      <c r="C136" s="1"/>
      <c r="D136" s="1"/>
      <c r="E136" s="1"/>
      <c r="F136" s="1"/>
      <c r="G136" s="1"/>
      <c r="H136" s="1"/>
      <c r="I136" s="1"/>
      <c r="J136" s="1"/>
      <c r="K136" s="1"/>
    </row>
    <row r="137" spans="1:11" ht="15.75" customHeight="1">
      <c r="A137" s="148"/>
      <c r="B137" s="1"/>
      <c r="C137" s="1"/>
      <c r="D137" s="1"/>
      <c r="E137" s="1"/>
      <c r="F137" s="1"/>
      <c r="G137" s="1"/>
      <c r="H137" s="1"/>
      <c r="I137" s="1"/>
      <c r="J137" s="1"/>
      <c r="K137" s="1"/>
    </row>
    <row r="138" spans="1:11" ht="15.75" customHeight="1">
      <c r="A138" s="148"/>
      <c r="B138" s="1"/>
      <c r="C138" s="1"/>
      <c r="D138" s="1"/>
      <c r="E138" s="1"/>
      <c r="F138" s="1"/>
      <c r="G138" s="1"/>
      <c r="H138" s="1"/>
      <c r="I138" s="1"/>
      <c r="J138" s="1"/>
      <c r="K138" s="1"/>
    </row>
    <row r="139" spans="1:11" ht="15.75" customHeight="1">
      <c r="A139" s="148"/>
      <c r="B139" s="1"/>
      <c r="C139" s="1"/>
      <c r="D139" s="1"/>
      <c r="E139" s="1"/>
      <c r="F139" s="1"/>
      <c r="G139" s="1"/>
      <c r="H139" s="1"/>
      <c r="I139" s="1"/>
      <c r="J139" s="1"/>
      <c r="K139" s="1"/>
    </row>
    <row r="140" spans="1:11" ht="15.75" customHeight="1">
      <c r="A140" s="148"/>
      <c r="B140" s="1"/>
      <c r="C140" s="1"/>
      <c r="D140" s="1"/>
      <c r="E140" s="1"/>
      <c r="F140" s="1"/>
      <c r="G140" s="1"/>
      <c r="H140" s="1"/>
      <c r="I140" s="1"/>
      <c r="J140" s="1"/>
      <c r="K140" s="1"/>
    </row>
    <row r="141" spans="1:11" ht="15.75" customHeight="1">
      <c r="A141" s="148"/>
      <c r="B141" s="1"/>
      <c r="C141" s="1"/>
      <c r="D141" s="1"/>
      <c r="E141" s="1"/>
      <c r="F141" s="1"/>
      <c r="G141" s="1"/>
      <c r="H141" s="1"/>
      <c r="I141" s="1"/>
      <c r="J141" s="1"/>
      <c r="K141" s="1"/>
    </row>
    <row r="142" spans="1:11" ht="15.75" customHeight="1">
      <c r="A142" s="148"/>
      <c r="B142" s="1"/>
      <c r="C142" s="1"/>
      <c r="D142" s="1"/>
      <c r="E142" s="1"/>
      <c r="F142" s="1"/>
      <c r="G142" s="1"/>
      <c r="H142" s="1"/>
      <c r="I142" s="1"/>
      <c r="J142" s="1"/>
      <c r="K142" s="1"/>
    </row>
    <row r="143" spans="1:11" ht="15.75" customHeight="1">
      <c r="A143" s="148"/>
      <c r="B143" s="1"/>
      <c r="C143" s="1"/>
      <c r="D143" s="1"/>
      <c r="E143" s="1"/>
      <c r="F143" s="1"/>
      <c r="G143" s="1"/>
      <c r="H143" s="1"/>
      <c r="I143" s="1"/>
      <c r="J143" s="1"/>
      <c r="K143" s="1"/>
    </row>
    <row r="144" spans="1:11" ht="15.75" customHeight="1">
      <c r="A144" s="148"/>
      <c r="B144" s="1"/>
      <c r="C144" s="1"/>
      <c r="D144" s="1"/>
      <c r="E144" s="1"/>
      <c r="F144" s="1"/>
      <c r="G144" s="1"/>
      <c r="H144" s="1"/>
      <c r="I144" s="1"/>
      <c r="J144" s="1"/>
      <c r="K144" s="1"/>
    </row>
    <row r="145" spans="1:11" ht="15.75" customHeight="1">
      <c r="A145" s="148"/>
      <c r="B145" s="1"/>
      <c r="C145" s="1"/>
      <c r="D145" s="1"/>
      <c r="E145" s="1"/>
      <c r="F145" s="1"/>
      <c r="G145" s="1"/>
      <c r="H145" s="1"/>
      <c r="I145" s="1"/>
      <c r="J145" s="1"/>
      <c r="K145" s="1"/>
    </row>
    <row r="146" spans="1:11" ht="15.75" customHeight="1">
      <c r="A146" s="148"/>
      <c r="B146" s="1"/>
      <c r="C146" s="1"/>
      <c r="D146" s="1"/>
      <c r="E146" s="1"/>
      <c r="F146" s="1"/>
      <c r="G146" s="1"/>
      <c r="H146" s="1"/>
      <c r="I146" s="1"/>
      <c r="J146" s="1"/>
      <c r="K146" s="1"/>
    </row>
    <row r="147" spans="1:11" ht="15.75" customHeight="1">
      <c r="A147" s="148"/>
      <c r="B147" s="1"/>
      <c r="C147" s="1"/>
      <c r="D147" s="1"/>
      <c r="E147" s="1"/>
      <c r="F147" s="1"/>
      <c r="G147" s="1"/>
      <c r="H147" s="1"/>
      <c r="I147" s="1"/>
      <c r="J147" s="1"/>
      <c r="K147" s="1"/>
    </row>
    <row r="148" spans="1:11" ht="15.75" customHeight="1">
      <c r="A148" s="148"/>
      <c r="B148" s="1"/>
      <c r="C148" s="1"/>
      <c r="D148" s="1"/>
      <c r="E148" s="1"/>
      <c r="F148" s="1"/>
      <c r="G148" s="1"/>
      <c r="H148" s="1"/>
      <c r="I148" s="1"/>
      <c r="J148" s="1"/>
      <c r="K148" s="1"/>
    </row>
    <row r="149" spans="1:11" ht="15.75" customHeight="1">
      <c r="A149" s="148"/>
      <c r="B149" s="1"/>
      <c r="C149" s="1"/>
      <c r="D149" s="1"/>
      <c r="E149" s="1"/>
      <c r="F149" s="1"/>
      <c r="G149" s="1"/>
      <c r="H149" s="1"/>
      <c r="I149" s="1"/>
      <c r="J149" s="1"/>
      <c r="K149" s="1"/>
    </row>
    <row r="150" spans="1:11" ht="15.75" customHeight="1">
      <c r="A150" s="148"/>
      <c r="B150" s="1"/>
      <c r="C150" s="1"/>
      <c r="D150" s="1"/>
      <c r="E150" s="1"/>
      <c r="F150" s="1"/>
      <c r="G150" s="1"/>
      <c r="H150" s="1"/>
      <c r="I150" s="1"/>
      <c r="J150" s="1"/>
      <c r="K150" s="1"/>
    </row>
    <row r="151" spans="1:11" ht="15.75" customHeight="1">
      <c r="A151" s="148"/>
      <c r="B151" s="1"/>
      <c r="C151" s="1"/>
      <c r="D151" s="1"/>
      <c r="E151" s="1"/>
      <c r="F151" s="1"/>
      <c r="G151" s="1"/>
      <c r="H151" s="1"/>
      <c r="I151" s="1"/>
      <c r="J151" s="1"/>
      <c r="K151" s="1"/>
    </row>
    <row r="152" spans="1:11" ht="15.75" customHeight="1">
      <c r="A152" s="148"/>
      <c r="B152" s="1"/>
      <c r="C152" s="1"/>
      <c r="D152" s="1"/>
      <c r="E152" s="1"/>
      <c r="F152" s="1"/>
      <c r="G152" s="1"/>
      <c r="H152" s="1"/>
      <c r="I152" s="1"/>
      <c r="J152" s="1"/>
      <c r="K152" s="1"/>
    </row>
    <row r="153" spans="1:11" ht="15.75" customHeight="1">
      <c r="A153" s="148"/>
      <c r="B153" s="1"/>
      <c r="C153" s="1"/>
      <c r="D153" s="1"/>
      <c r="E153" s="1"/>
      <c r="F153" s="1"/>
      <c r="G153" s="1"/>
      <c r="H153" s="1"/>
      <c r="I153" s="1"/>
      <c r="J153" s="1"/>
      <c r="K153" s="1"/>
    </row>
    <row r="154" spans="1:11" ht="15.75" customHeight="1">
      <c r="A154" s="148"/>
      <c r="B154" s="1"/>
      <c r="C154" s="1"/>
      <c r="D154" s="1"/>
      <c r="E154" s="1"/>
      <c r="F154" s="1"/>
      <c r="G154" s="1"/>
      <c r="H154" s="1"/>
      <c r="I154" s="1"/>
      <c r="J154" s="1"/>
      <c r="K154" s="1"/>
    </row>
    <row r="155" spans="1:11" ht="15.75" customHeight="1">
      <c r="A155" s="148"/>
      <c r="B155" s="1"/>
      <c r="C155" s="1"/>
      <c r="D155" s="1"/>
      <c r="E155" s="1"/>
      <c r="F155" s="1"/>
      <c r="G155" s="1"/>
      <c r="H155" s="1"/>
      <c r="I155" s="1"/>
      <c r="J155" s="1"/>
      <c r="K155" s="1"/>
    </row>
    <row r="156" spans="1:11" ht="15.75" customHeight="1">
      <c r="A156" s="148"/>
      <c r="B156" s="1"/>
      <c r="C156" s="1"/>
      <c r="D156" s="1"/>
      <c r="E156" s="1"/>
      <c r="F156" s="1"/>
      <c r="G156" s="1"/>
      <c r="H156" s="1"/>
      <c r="I156" s="1"/>
      <c r="J156" s="1"/>
      <c r="K156" s="1"/>
    </row>
    <row r="157" spans="1:11" ht="15.75" customHeight="1">
      <c r="A157" s="148"/>
      <c r="B157" s="1"/>
      <c r="C157" s="1"/>
      <c r="D157" s="1"/>
      <c r="E157" s="1"/>
      <c r="F157" s="1"/>
      <c r="G157" s="1"/>
      <c r="H157" s="1"/>
      <c r="I157" s="1"/>
      <c r="J157" s="1"/>
      <c r="K157" s="1"/>
    </row>
    <row r="158" spans="1:11" ht="15.75" customHeight="1">
      <c r="A158" s="148"/>
      <c r="B158" s="1"/>
      <c r="C158" s="1"/>
      <c r="D158" s="1"/>
      <c r="E158" s="1"/>
      <c r="F158" s="1"/>
      <c r="G158" s="1"/>
      <c r="H158" s="1"/>
      <c r="I158" s="1"/>
      <c r="J158" s="1"/>
      <c r="K158" s="1"/>
    </row>
    <row r="159" spans="1:11" ht="15.75" customHeight="1">
      <c r="A159" s="148"/>
      <c r="B159" s="1"/>
      <c r="C159" s="1"/>
      <c r="D159" s="1"/>
      <c r="E159" s="1"/>
      <c r="F159" s="1"/>
      <c r="G159" s="1"/>
      <c r="H159" s="1"/>
      <c r="I159" s="1"/>
      <c r="J159" s="1"/>
      <c r="K159" s="1"/>
    </row>
    <row r="160" spans="1:11" ht="15.75" customHeight="1">
      <c r="A160" s="148"/>
      <c r="B160" s="1"/>
      <c r="C160" s="1"/>
      <c r="D160" s="1"/>
      <c r="E160" s="1"/>
      <c r="F160" s="1"/>
      <c r="G160" s="1"/>
      <c r="H160" s="1"/>
      <c r="I160" s="1"/>
      <c r="J160" s="1"/>
      <c r="K160" s="1"/>
    </row>
    <row r="161" spans="1:11" ht="15.75" customHeight="1">
      <c r="A161" s="148"/>
      <c r="B161" s="1"/>
      <c r="C161" s="1"/>
      <c r="D161" s="1"/>
      <c r="E161" s="1"/>
      <c r="F161" s="1"/>
      <c r="G161" s="1"/>
      <c r="H161" s="1"/>
      <c r="I161" s="1"/>
      <c r="J161" s="1"/>
      <c r="K161" s="1"/>
    </row>
    <row r="162" spans="1:11" ht="15.75" customHeight="1">
      <c r="A162" s="148"/>
      <c r="B162" s="1"/>
      <c r="C162" s="1"/>
      <c r="D162" s="1"/>
      <c r="E162" s="1"/>
      <c r="F162" s="1"/>
      <c r="G162" s="1"/>
      <c r="H162" s="1"/>
      <c r="I162" s="1"/>
      <c r="J162" s="1"/>
      <c r="K162" s="1"/>
    </row>
    <row r="163" spans="1:11" ht="15.75" customHeight="1">
      <c r="A163" s="148"/>
      <c r="B163" s="1"/>
      <c r="C163" s="1"/>
      <c r="D163" s="1"/>
      <c r="E163" s="1"/>
      <c r="F163" s="1"/>
      <c r="G163" s="1"/>
      <c r="H163" s="1"/>
      <c r="I163" s="1"/>
      <c r="J163" s="1"/>
      <c r="K163" s="1"/>
    </row>
    <row r="164" spans="1:11" ht="15.75" customHeight="1">
      <c r="A164" s="148"/>
      <c r="B164" s="1"/>
      <c r="C164" s="1"/>
      <c r="D164" s="1"/>
      <c r="E164" s="1"/>
      <c r="F164" s="1"/>
      <c r="G164" s="1"/>
      <c r="H164" s="1"/>
      <c r="I164" s="1"/>
      <c r="J164" s="1"/>
      <c r="K164" s="1"/>
    </row>
    <row r="165" spans="1:11" ht="15.75" customHeight="1">
      <c r="A165" s="148"/>
      <c r="B165" s="1"/>
      <c r="C165" s="1"/>
      <c r="D165" s="1"/>
      <c r="E165" s="1"/>
      <c r="F165" s="1"/>
      <c r="G165" s="1"/>
      <c r="H165" s="1"/>
      <c r="I165" s="1"/>
      <c r="J165" s="1"/>
      <c r="K165" s="1"/>
    </row>
    <row r="166" spans="1:11" ht="15.75" customHeight="1">
      <c r="A166" s="148"/>
      <c r="B166" s="1"/>
      <c r="C166" s="1"/>
      <c r="D166" s="1"/>
      <c r="E166" s="1"/>
      <c r="F166" s="1"/>
      <c r="G166" s="1"/>
      <c r="H166" s="1"/>
      <c r="I166" s="1"/>
      <c r="J166" s="1"/>
      <c r="K166" s="1"/>
    </row>
    <row r="167" spans="1:11" ht="15.75" customHeight="1">
      <c r="A167" s="148"/>
      <c r="B167" s="1"/>
      <c r="C167" s="1"/>
      <c r="D167" s="1"/>
      <c r="E167" s="1"/>
      <c r="F167" s="1"/>
      <c r="G167" s="1"/>
      <c r="H167" s="1"/>
      <c r="I167" s="1"/>
      <c r="J167" s="1"/>
      <c r="K167" s="1"/>
    </row>
    <row r="168" spans="1:11" ht="15.75" customHeight="1">
      <c r="A168" s="148"/>
      <c r="B168" s="1"/>
      <c r="C168" s="1"/>
      <c r="D168" s="1"/>
      <c r="E168" s="1"/>
      <c r="F168" s="1"/>
      <c r="G168" s="1"/>
      <c r="H168" s="1"/>
      <c r="I168" s="1"/>
      <c r="J168" s="1"/>
      <c r="K168" s="1"/>
    </row>
    <row r="169" spans="1:11" ht="15.75" customHeight="1">
      <c r="A169" s="148"/>
      <c r="B169" s="1"/>
      <c r="C169" s="1"/>
      <c r="D169" s="1"/>
      <c r="E169" s="1"/>
      <c r="F169" s="1"/>
      <c r="G169" s="1"/>
      <c r="H169" s="1"/>
      <c r="I169" s="1"/>
      <c r="J169" s="1"/>
      <c r="K169" s="1"/>
    </row>
    <row r="170" spans="1:11" ht="15.75" customHeight="1">
      <c r="A170" s="148"/>
      <c r="B170" s="1"/>
      <c r="C170" s="1"/>
      <c r="D170" s="1"/>
      <c r="E170" s="1"/>
      <c r="F170" s="1"/>
      <c r="G170" s="1"/>
      <c r="H170" s="1"/>
      <c r="I170" s="1"/>
      <c r="J170" s="1"/>
      <c r="K170" s="1"/>
    </row>
    <row r="171" spans="1:11" ht="15.75" customHeight="1">
      <c r="A171" s="148"/>
      <c r="B171" s="1"/>
      <c r="C171" s="1"/>
      <c r="D171" s="1"/>
      <c r="E171" s="1"/>
      <c r="F171" s="1"/>
      <c r="G171" s="1"/>
      <c r="H171" s="1"/>
      <c r="I171" s="1"/>
      <c r="J171" s="1"/>
      <c r="K171" s="1"/>
    </row>
    <row r="172" spans="1:11" ht="15.75" customHeight="1">
      <c r="A172" s="148"/>
      <c r="B172" s="1"/>
      <c r="C172" s="1"/>
      <c r="D172" s="1"/>
      <c r="E172" s="1"/>
      <c r="F172" s="1"/>
      <c r="G172" s="1"/>
      <c r="H172" s="1"/>
      <c r="I172" s="1"/>
      <c r="J172" s="1"/>
      <c r="K172" s="1"/>
    </row>
    <row r="173" spans="1:11" ht="15.75" customHeight="1">
      <c r="A173" s="148"/>
      <c r="B173" s="1"/>
      <c r="C173" s="1"/>
      <c r="D173" s="1"/>
      <c r="E173" s="1"/>
      <c r="F173" s="1"/>
      <c r="G173" s="1"/>
      <c r="H173" s="1"/>
      <c r="I173" s="1"/>
      <c r="J173" s="1"/>
      <c r="K173" s="1"/>
    </row>
    <row r="174" spans="1:11" ht="15.75" customHeight="1">
      <c r="A174" s="148"/>
      <c r="B174" s="1"/>
      <c r="C174" s="1"/>
      <c r="D174" s="1"/>
      <c r="E174" s="1"/>
      <c r="F174" s="1"/>
      <c r="G174" s="1"/>
      <c r="H174" s="1"/>
      <c r="I174" s="1"/>
      <c r="J174" s="1"/>
      <c r="K174" s="1"/>
    </row>
    <row r="175" spans="1:11" ht="15.75" customHeight="1">
      <c r="A175" s="148"/>
      <c r="B175" s="1"/>
      <c r="C175" s="1"/>
      <c r="D175" s="1"/>
      <c r="E175" s="1"/>
      <c r="F175" s="1"/>
      <c r="G175" s="1"/>
      <c r="H175" s="1"/>
      <c r="I175" s="1"/>
      <c r="J175" s="1"/>
      <c r="K175" s="1"/>
    </row>
    <row r="176" spans="1:11" ht="15.75" customHeight="1">
      <c r="A176" s="148"/>
      <c r="B176" s="1"/>
      <c r="C176" s="1"/>
      <c r="D176" s="1"/>
      <c r="E176" s="1"/>
      <c r="F176" s="1"/>
      <c r="G176" s="1"/>
      <c r="H176" s="1"/>
      <c r="I176" s="1"/>
      <c r="J176" s="1"/>
      <c r="K176" s="1"/>
    </row>
    <row r="177" spans="1:11" ht="15.75" customHeight="1">
      <c r="A177" s="148"/>
      <c r="B177" s="1"/>
      <c r="C177" s="1"/>
      <c r="D177" s="1"/>
      <c r="E177" s="1"/>
      <c r="F177" s="1"/>
      <c r="G177" s="1"/>
      <c r="H177" s="1"/>
      <c r="I177" s="1"/>
      <c r="J177" s="1"/>
      <c r="K177" s="1"/>
    </row>
    <row r="178" spans="1:11" ht="15.75" customHeight="1">
      <c r="A178" s="148"/>
      <c r="B178" s="1"/>
      <c r="C178" s="1"/>
      <c r="D178" s="1"/>
      <c r="E178" s="1"/>
      <c r="F178" s="1"/>
      <c r="G178" s="1"/>
      <c r="H178" s="1"/>
      <c r="I178" s="1"/>
      <c r="J178" s="1"/>
      <c r="K178" s="1"/>
    </row>
    <row r="179" spans="1:11" ht="15.75" customHeight="1">
      <c r="A179" s="148"/>
      <c r="B179" s="1"/>
      <c r="C179" s="1"/>
      <c r="D179" s="1"/>
      <c r="E179" s="1"/>
      <c r="F179" s="1"/>
      <c r="G179" s="1"/>
      <c r="H179" s="1"/>
      <c r="I179" s="1"/>
      <c r="J179" s="1"/>
      <c r="K179" s="1"/>
    </row>
    <row r="180" spans="1:11" ht="15.75" customHeight="1">
      <c r="A180" s="148"/>
      <c r="B180" s="1"/>
      <c r="C180" s="1"/>
      <c r="D180" s="1"/>
      <c r="E180" s="1"/>
      <c r="F180" s="1"/>
      <c r="G180" s="1"/>
      <c r="H180" s="1"/>
      <c r="I180" s="1"/>
      <c r="J180" s="1"/>
      <c r="K180" s="1"/>
    </row>
    <row r="181" spans="1:11" ht="15.75" customHeight="1">
      <c r="A181" s="148"/>
      <c r="B181" s="1"/>
      <c r="C181" s="1"/>
      <c r="D181" s="1"/>
      <c r="E181" s="1"/>
      <c r="F181" s="1"/>
      <c r="G181" s="1"/>
      <c r="H181" s="1"/>
      <c r="I181" s="1"/>
      <c r="J181" s="1"/>
      <c r="K181" s="1"/>
    </row>
    <row r="182" spans="1:11" ht="15.75" customHeight="1">
      <c r="A182" s="148"/>
      <c r="B182" s="1"/>
      <c r="C182" s="1"/>
      <c r="D182" s="1"/>
      <c r="E182" s="1"/>
      <c r="F182" s="1"/>
      <c r="G182" s="1"/>
      <c r="H182" s="1"/>
      <c r="I182" s="1"/>
      <c r="J182" s="1"/>
      <c r="K182" s="1"/>
    </row>
    <row r="183" spans="1:11" ht="15.75" customHeight="1">
      <c r="A183" s="148"/>
      <c r="B183" s="1"/>
      <c r="C183" s="1"/>
      <c r="D183" s="1"/>
      <c r="E183" s="1"/>
      <c r="F183" s="1"/>
      <c r="G183" s="1"/>
      <c r="H183" s="1"/>
      <c r="I183" s="1"/>
      <c r="J183" s="1"/>
      <c r="K183" s="1"/>
    </row>
    <row r="184" spans="1:11" ht="15.75" customHeight="1">
      <c r="A184" s="148"/>
      <c r="B184" s="1"/>
      <c r="C184" s="1"/>
      <c r="D184" s="1"/>
      <c r="E184" s="1"/>
      <c r="F184" s="1"/>
      <c r="G184" s="1"/>
      <c r="H184" s="1"/>
      <c r="I184" s="1"/>
      <c r="J184" s="1"/>
      <c r="K184" s="1"/>
    </row>
    <row r="185" spans="1:11" ht="15.75" customHeight="1">
      <c r="A185" s="148"/>
      <c r="B185" s="1"/>
      <c r="C185" s="1"/>
      <c r="D185" s="1"/>
      <c r="E185" s="1"/>
      <c r="F185" s="1"/>
      <c r="G185" s="1"/>
      <c r="H185" s="1"/>
      <c r="I185" s="1"/>
      <c r="J185" s="1"/>
      <c r="K185" s="1"/>
    </row>
    <row r="186" spans="1:11" ht="15.75" customHeight="1">
      <c r="A186" s="148"/>
      <c r="B186" s="1"/>
      <c r="C186" s="1"/>
      <c r="D186" s="1"/>
      <c r="E186" s="1"/>
      <c r="F186" s="1"/>
      <c r="G186" s="1"/>
      <c r="H186" s="1"/>
      <c r="I186" s="1"/>
      <c r="J186" s="1"/>
      <c r="K186" s="1"/>
    </row>
    <row r="187" spans="1:11" ht="15.75" customHeight="1">
      <c r="A187" s="148"/>
      <c r="B187" s="1"/>
      <c r="C187" s="1"/>
      <c r="D187" s="1"/>
      <c r="E187" s="1"/>
      <c r="F187" s="1"/>
      <c r="G187" s="1"/>
      <c r="H187" s="1"/>
      <c r="I187" s="1"/>
      <c r="J187" s="1"/>
      <c r="K187" s="1"/>
    </row>
    <row r="188" spans="1:11" ht="15.75" customHeight="1">
      <c r="A188" s="148"/>
      <c r="B188" s="1"/>
      <c r="C188" s="1"/>
      <c r="D188" s="1"/>
      <c r="E188" s="1"/>
      <c r="F188" s="1"/>
      <c r="G188" s="1"/>
      <c r="H188" s="1"/>
      <c r="I188" s="1"/>
      <c r="J188" s="1"/>
      <c r="K188" s="1"/>
    </row>
    <row r="189" spans="1:11" ht="15.75" customHeight="1">
      <c r="A189" s="148"/>
      <c r="B189" s="1"/>
      <c r="C189" s="1"/>
      <c r="D189" s="1"/>
      <c r="E189" s="1"/>
      <c r="F189" s="1"/>
      <c r="G189" s="1"/>
      <c r="H189" s="1"/>
      <c r="I189" s="1"/>
      <c r="J189" s="1"/>
      <c r="K189" s="1"/>
    </row>
    <row r="190" spans="1:11" ht="15.75" customHeight="1">
      <c r="A190" s="148"/>
      <c r="B190" s="1"/>
      <c r="C190" s="1"/>
      <c r="D190" s="1"/>
      <c r="E190" s="1"/>
      <c r="F190" s="1"/>
      <c r="G190" s="1"/>
      <c r="H190" s="1"/>
      <c r="I190" s="1"/>
      <c r="J190" s="1"/>
      <c r="K190" s="1"/>
    </row>
    <row r="191" spans="1:11" ht="15.75" customHeight="1">
      <c r="A191" s="148"/>
      <c r="B191" s="1"/>
      <c r="C191" s="1"/>
      <c r="D191" s="1"/>
      <c r="E191" s="1"/>
      <c r="F191" s="1"/>
      <c r="G191" s="1"/>
      <c r="H191" s="1"/>
      <c r="I191" s="1"/>
      <c r="J191" s="1"/>
      <c r="K191" s="1"/>
    </row>
    <row r="192" spans="1:11" ht="15.75" customHeight="1">
      <c r="A192" s="148"/>
      <c r="B192" s="1"/>
      <c r="C192" s="1"/>
      <c r="D192" s="1"/>
      <c r="E192" s="1"/>
      <c r="F192" s="1"/>
      <c r="G192" s="1"/>
      <c r="H192" s="1"/>
      <c r="I192" s="1"/>
      <c r="J192" s="1"/>
      <c r="K192" s="1"/>
    </row>
    <row r="193" spans="1:11" ht="15.75" customHeight="1">
      <c r="A193" s="148"/>
      <c r="B193" s="1"/>
      <c r="C193" s="1"/>
      <c r="D193" s="1"/>
      <c r="E193" s="1"/>
      <c r="F193" s="1"/>
      <c r="G193" s="1"/>
      <c r="H193" s="1"/>
      <c r="I193" s="1"/>
      <c r="J193" s="1"/>
      <c r="K193" s="1"/>
    </row>
    <row r="194" spans="1:11" ht="15.75" customHeight="1">
      <c r="A194" s="148"/>
      <c r="B194" s="1"/>
      <c r="C194" s="1"/>
      <c r="D194" s="1"/>
      <c r="E194" s="1"/>
      <c r="F194" s="1"/>
      <c r="G194" s="1"/>
      <c r="H194" s="1"/>
      <c r="I194" s="1"/>
      <c r="J194" s="1"/>
      <c r="K194" s="1"/>
    </row>
    <row r="195" spans="1:11" ht="15.75" customHeight="1">
      <c r="A195" s="148"/>
      <c r="B195" s="1"/>
      <c r="C195" s="1"/>
      <c r="D195" s="1"/>
      <c r="E195" s="1"/>
      <c r="F195" s="1"/>
      <c r="G195" s="1"/>
      <c r="H195" s="1"/>
      <c r="I195" s="1"/>
      <c r="J195" s="1"/>
      <c r="K195" s="1"/>
    </row>
    <row r="196" spans="1:11" ht="15.75" customHeight="1">
      <c r="A196" s="148"/>
      <c r="B196" s="1"/>
      <c r="C196" s="1"/>
      <c r="D196" s="1"/>
      <c r="E196" s="1"/>
      <c r="F196" s="1"/>
      <c r="G196" s="1"/>
      <c r="H196" s="1"/>
      <c r="I196" s="1"/>
      <c r="J196" s="1"/>
      <c r="K196" s="1"/>
    </row>
    <row r="197" spans="1:11" ht="15.75" customHeight="1">
      <c r="A197" s="148"/>
      <c r="B197" s="1"/>
      <c r="C197" s="1"/>
      <c r="D197" s="1"/>
      <c r="E197" s="1"/>
      <c r="F197" s="1"/>
      <c r="G197" s="1"/>
      <c r="H197" s="1"/>
      <c r="I197" s="1"/>
      <c r="J197" s="1"/>
      <c r="K197" s="1"/>
    </row>
    <row r="198" spans="1:11" ht="15.75" customHeight="1">
      <c r="A198" s="148"/>
      <c r="B198" s="1"/>
      <c r="C198" s="1"/>
      <c r="D198" s="1"/>
      <c r="E198" s="1"/>
      <c r="F198" s="1"/>
      <c r="G198" s="1"/>
      <c r="H198" s="1"/>
      <c r="I198" s="1"/>
      <c r="J198" s="1"/>
      <c r="K198" s="1"/>
    </row>
    <row r="199" spans="1:11" ht="15.75" customHeight="1">
      <c r="A199" s="148"/>
      <c r="B199" s="1"/>
      <c r="C199" s="1"/>
      <c r="D199" s="1"/>
      <c r="E199" s="1"/>
      <c r="F199" s="1"/>
      <c r="G199" s="1"/>
      <c r="H199" s="1"/>
      <c r="I199" s="1"/>
      <c r="J199" s="1"/>
      <c r="K199" s="1"/>
    </row>
    <row r="200" spans="1:11" ht="15.75" customHeight="1">
      <c r="A200" s="148"/>
      <c r="B200" s="1"/>
      <c r="C200" s="1"/>
      <c r="D200" s="1"/>
      <c r="E200" s="1"/>
      <c r="F200" s="1"/>
      <c r="G200" s="1"/>
      <c r="H200" s="1"/>
      <c r="I200" s="1"/>
      <c r="J200" s="1"/>
      <c r="K200" s="1"/>
    </row>
    <row r="201" spans="1:11" ht="15.75" customHeight="1">
      <c r="A201" s="148"/>
      <c r="B201" s="1"/>
      <c r="C201" s="1"/>
      <c r="D201" s="1"/>
      <c r="E201" s="1"/>
      <c r="F201" s="1"/>
      <c r="G201" s="1"/>
      <c r="H201" s="1"/>
      <c r="I201" s="1"/>
      <c r="J201" s="1"/>
      <c r="K201" s="1"/>
    </row>
    <row r="202" spans="1:11" ht="15.75" customHeight="1">
      <c r="A202" s="148"/>
      <c r="B202" s="1"/>
      <c r="C202" s="1"/>
      <c r="D202" s="1"/>
      <c r="E202" s="1"/>
      <c r="F202" s="1"/>
      <c r="G202" s="1"/>
      <c r="H202" s="1"/>
      <c r="I202" s="1"/>
      <c r="J202" s="1"/>
      <c r="K202" s="1"/>
    </row>
    <row r="203" spans="1:11" ht="15.75" customHeight="1">
      <c r="A203" s="148"/>
      <c r="B203" s="1"/>
      <c r="C203" s="1"/>
      <c r="D203" s="1"/>
      <c r="E203" s="1"/>
      <c r="F203" s="1"/>
      <c r="G203" s="1"/>
      <c r="H203" s="1"/>
      <c r="I203" s="1"/>
      <c r="J203" s="1"/>
      <c r="K203" s="1"/>
    </row>
    <row r="204" spans="1:11" ht="15.75" customHeight="1">
      <c r="A204" s="148"/>
      <c r="B204" s="1"/>
      <c r="C204" s="1"/>
      <c r="D204" s="1"/>
      <c r="E204" s="1"/>
      <c r="F204" s="1"/>
      <c r="G204" s="1"/>
      <c r="H204" s="1"/>
      <c r="I204" s="1"/>
      <c r="J204" s="1"/>
      <c r="K204" s="1"/>
    </row>
    <row r="205" spans="1:11" ht="15.75" customHeight="1">
      <c r="A205" s="148"/>
      <c r="B205" s="1"/>
      <c r="C205" s="1"/>
      <c r="D205" s="1"/>
      <c r="E205" s="1"/>
      <c r="F205" s="1"/>
      <c r="G205" s="1"/>
      <c r="H205" s="1"/>
      <c r="I205" s="1"/>
      <c r="J205" s="1"/>
      <c r="K205" s="1"/>
    </row>
    <row r="206" spans="1:11" ht="15.75" customHeight="1">
      <c r="A206" s="148"/>
      <c r="B206" s="1"/>
      <c r="C206" s="1"/>
      <c r="D206" s="1"/>
      <c r="E206" s="1"/>
      <c r="F206" s="1"/>
      <c r="G206" s="1"/>
      <c r="H206" s="1"/>
      <c r="I206" s="1"/>
      <c r="J206" s="1"/>
      <c r="K206" s="1"/>
    </row>
    <row r="207" spans="1:11" ht="15.75" customHeight="1">
      <c r="A207" s="148"/>
      <c r="B207" s="1"/>
      <c r="C207" s="1"/>
      <c r="D207" s="1"/>
      <c r="E207" s="1"/>
      <c r="F207" s="1"/>
      <c r="G207" s="1"/>
      <c r="H207" s="1"/>
      <c r="I207" s="1"/>
      <c r="J207" s="1"/>
      <c r="K207" s="1"/>
    </row>
    <row r="208" spans="1:11" ht="15.75" customHeight="1">
      <c r="A208" s="148"/>
      <c r="B208" s="1"/>
      <c r="C208" s="1"/>
      <c r="D208" s="1"/>
      <c r="E208" s="1"/>
      <c r="F208" s="1"/>
      <c r="G208" s="1"/>
      <c r="H208" s="1"/>
      <c r="I208" s="1"/>
      <c r="J208" s="1"/>
      <c r="K208" s="1"/>
    </row>
    <row r="209" spans="1:11" ht="15.75" customHeight="1">
      <c r="A209" s="148"/>
      <c r="B209" s="1"/>
      <c r="C209" s="1"/>
      <c r="D209" s="1"/>
      <c r="E209" s="1"/>
      <c r="F209" s="1"/>
      <c r="G209" s="1"/>
      <c r="H209" s="1"/>
      <c r="I209" s="1"/>
      <c r="J209" s="1"/>
      <c r="K209" s="1"/>
    </row>
    <row r="210" spans="1:11" ht="15.75" customHeight="1">
      <c r="A210" s="148"/>
      <c r="B210" s="1"/>
      <c r="C210" s="1"/>
      <c r="D210" s="1"/>
      <c r="E210" s="1"/>
      <c r="F210" s="1"/>
      <c r="G210" s="1"/>
      <c r="H210" s="1"/>
      <c r="I210" s="1"/>
      <c r="J210" s="1"/>
      <c r="K210" s="1"/>
    </row>
    <row r="211" spans="1:11" ht="15.75" customHeight="1">
      <c r="A211" s="148"/>
      <c r="B211" s="1"/>
      <c r="C211" s="1"/>
      <c r="D211" s="1"/>
      <c r="E211" s="1"/>
      <c r="F211" s="1"/>
      <c r="G211" s="1"/>
      <c r="H211" s="1"/>
      <c r="I211" s="1"/>
      <c r="J211" s="1"/>
      <c r="K211" s="1"/>
    </row>
    <row r="212" spans="1:11" ht="15.75" customHeight="1">
      <c r="A212" s="148"/>
      <c r="B212" s="1"/>
      <c r="C212" s="1"/>
      <c r="D212" s="1"/>
      <c r="E212" s="1"/>
      <c r="F212" s="1"/>
      <c r="G212" s="1"/>
      <c r="H212" s="1"/>
      <c r="I212" s="1"/>
      <c r="J212" s="1"/>
      <c r="K212" s="1"/>
    </row>
    <row r="213" spans="1:11" ht="15.75" customHeight="1">
      <c r="A213" s="148"/>
      <c r="B213" s="1"/>
      <c r="C213" s="1"/>
      <c r="D213" s="1"/>
      <c r="E213" s="1"/>
      <c r="F213" s="1"/>
      <c r="G213" s="1"/>
      <c r="H213" s="1"/>
      <c r="I213" s="1"/>
      <c r="J213" s="1"/>
      <c r="K213" s="1"/>
    </row>
    <row r="214" spans="1:11" ht="15.75" customHeight="1">
      <c r="A214" s="148"/>
      <c r="B214" s="1"/>
      <c r="C214" s="1"/>
      <c r="D214" s="1"/>
      <c r="E214" s="1"/>
      <c r="F214" s="1"/>
      <c r="G214" s="1"/>
      <c r="H214" s="1"/>
      <c r="I214" s="1"/>
      <c r="J214" s="1"/>
      <c r="K214" s="1"/>
    </row>
    <row r="215" spans="1:11" ht="15.75" customHeight="1">
      <c r="A215" s="148"/>
      <c r="B215" s="1"/>
      <c r="C215" s="1"/>
      <c r="D215" s="1"/>
      <c r="E215" s="1"/>
      <c r="F215" s="1"/>
      <c r="G215" s="1"/>
      <c r="H215" s="1"/>
      <c r="I215" s="1"/>
      <c r="J215" s="1"/>
      <c r="K215" s="1"/>
    </row>
    <row r="216" spans="1:11" ht="15.75" customHeight="1">
      <c r="A216" s="148"/>
      <c r="B216" s="1"/>
      <c r="C216" s="1"/>
      <c r="D216" s="1"/>
      <c r="E216" s="1"/>
      <c r="F216" s="1"/>
      <c r="G216" s="1"/>
      <c r="H216" s="1"/>
      <c r="I216" s="1"/>
      <c r="J216" s="1"/>
      <c r="K216" s="1"/>
    </row>
    <row r="217" spans="1:11" ht="15.75" customHeight="1">
      <c r="A217" s="148"/>
      <c r="B217" s="1"/>
      <c r="C217" s="1"/>
      <c r="D217" s="1"/>
      <c r="E217" s="1"/>
      <c r="F217" s="1"/>
      <c r="G217" s="1"/>
      <c r="H217" s="1"/>
      <c r="I217" s="1"/>
      <c r="J217" s="1"/>
      <c r="K217" s="1"/>
    </row>
    <row r="218" spans="1:11" ht="15.75" customHeight="1">
      <c r="A218" s="148"/>
      <c r="B218" s="1"/>
      <c r="C218" s="1"/>
      <c r="D218" s="1"/>
      <c r="E218" s="1"/>
      <c r="F218" s="1"/>
      <c r="G218" s="1"/>
      <c r="H218" s="1"/>
      <c r="I218" s="1"/>
      <c r="J218" s="1"/>
      <c r="K218" s="1"/>
    </row>
    <row r="219" spans="1:11" ht="15.75" customHeight="1">
      <c r="A219" s="148"/>
      <c r="B219" s="1"/>
      <c r="C219" s="1"/>
      <c r="D219" s="1"/>
      <c r="E219" s="1"/>
      <c r="F219" s="1"/>
      <c r="G219" s="1"/>
      <c r="H219" s="1"/>
      <c r="I219" s="1"/>
      <c r="J219" s="1"/>
      <c r="K219" s="1"/>
    </row>
    <row r="220" spans="1:11" ht="15.75" customHeight="1">
      <c r="A220" s="148"/>
      <c r="B220" s="1"/>
      <c r="C220" s="1"/>
      <c r="D220" s="1"/>
      <c r="E220" s="1"/>
      <c r="F220" s="1"/>
      <c r="G220" s="1"/>
      <c r="H220" s="1"/>
      <c r="I220" s="1"/>
      <c r="J220" s="1"/>
      <c r="K220" s="1"/>
    </row>
    <row r="221" spans="1:11" ht="15.75" customHeight="1">
      <c r="A221" s="148"/>
      <c r="B221" s="1"/>
      <c r="C221" s="1"/>
      <c r="D221" s="1"/>
      <c r="E221" s="1"/>
      <c r="F221" s="1"/>
      <c r="G221" s="1"/>
      <c r="H221" s="1"/>
      <c r="I221" s="1"/>
      <c r="J221" s="1"/>
      <c r="K221" s="1"/>
    </row>
    <row r="222" spans="1:11" ht="15.75" customHeight="1">
      <c r="A222" s="148"/>
      <c r="B222" s="1"/>
      <c r="C222" s="1"/>
      <c r="D222" s="1"/>
      <c r="E222" s="1"/>
      <c r="F222" s="1"/>
      <c r="G222" s="1"/>
      <c r="H222" s="1"/>
      <c r="I222" s="1"/>
      <c r="J222" s="1"/>
      <c r="K222" s="1"/>
    </row>
    <row r="223" spans="1:11" ht="15.75" customHeight="1">
      <c r="A223" s="148"/>
      <c r="B223" s="1"/>
      <c r="C223" s="1"/>
      <c r="D223" s="1"/>
      <c r="E223" s="1"/>
      <c r="F223" s="1"/>
      <c r="G223" s="1"/>
      <c r="H223" s="1"/>
      <c r="I223" s="1"/>
      <c r="J223" s="1"/>
      <c r="K223" s="1"/>
    </row>
    <row r="224" spans="1:11" ht="15.75" customHeight="1">
      <c r="A224" s="148"/>
      <c r="B224" s="1"/>
      <c r="C224" s="1"/>
      <c r="D224" s="1"/>
      <c r="E224" s="1"/>
      <c r="F224" s="1"/>
      <c r="G224" s="1"/>
      <c r="H224" s="1"/>
      <c r="I224" s="1"/>
      <c r="J224" s="1"/>
      <c r="K224" s="1"/>
    </row>
    <row r="225" spans="1:11" ht="15.75" customHeight="1">
      <c r="A225" s="148"/>
      <c r="B225" s="1"/>
      <c r="C225" s="1"/>
      <c r="D225" s="1"/>
      <c r="E225" s="1"/>
      <c r="F225" s="1"/>
      <c r="G225" s="1"/>
      <c r="H225" s="1"/>
      <c r="I225" s="1"/>
      <c r="J225" s="1"/>
      <c r="K225" s="1"/>
    </row>
    <row r="226" spans="1:11" ht="15.75" customHeight="1">
      <c r="A226" s="148"/>
      <c r="B226" s="1"/>
      <c r="C226" s="1"/>
      <c r="D226" s="1"/>
      <c r="E226" s="1"/>
      <c r="F226" s="1"/>
      <c r="G226" s="1"/>
      <c r="H226" s="1"/>
      <c r="I226" s="1"/>
      <c r="J226" s="1"/>
      <c r="K226" s="1"/>
    </row>
    <row r="227" spans="1:11" ht="15.75" customHeight="1">
      <c r="A227" s="148"/>
      <c r="B227" s="1"/>
      <c r="C227" s="1"/>
      <c r="D227" s="1"/>
      <c r="E227" s="1"/>
      <c r="F227" s="1"/>
      <c r="G227" s="1"/>
      <c r="H227" s="1"/>
      <c r="I227" s="1"/>
      <c r="J227" s="1"/>
      <c r="K227" s="1"/>
    </row>
    <row r="228" spans="1:11" ht="15.75" customHeight="1">
      <c r="A228" s="148"/>
      <c r="B228" s="1"/>
      <c r="C228" s="1"/>
      <c r="D228" s="1"/>
      <c r="E228" s="1"/>
      <c r="F228" s="1"/>
      <c r="G228" s="1"/>
      <c r="H228" s="1"/>
      <c r="I228" s="1"/>
      <c r="J228" s="1"/>
      <c r="K228" s="1"/>
    </row>
    <row r="229" spans="1:11" ht="15.75" customHeight="1">
      <c r="A229" s="148"/>
      <c r="B229" s="1"/>
      <c r="C229" s="1"/>
      <c r="D229" s="1"/>
      <c r="E229" s="1"/>
      <c r="F229" s="1"/>
      <c r="G229" s="1"/>
      <c r="H229" s="1"/>
      <c r="I229" s="1"/>
      <c r="J229" s="1"/>
      <c r="K229" s="1"/>
    </row>
    <row r="230" spans="1:11" ht="15.75" customHeight="1">
      <c r="A230" s="148"/>
      <c r="B230" s="1"/>
      <c r="C230" s="1"/>
      <c r="D230" s="1"/>
      <c r="E230" s="1"/>
      <c r="F230" s="1"/>
      <c r="G230" s="1"/>
      <c r="H230" s="1"/>
      <c r="I230" s="1"/>
      <c r="J230" s="1"/>
      <c r="K230" s="1"/>
    </row>
    <row r="231" spans="1:11" ht="15.75" customHeight="1">
      <c r="A231" s="148"/>
      <c r="B231" s="1"/>
      <c r="C231" s="1"/>
      <c r="D231" s="1"/>
      <c r="E231" s="1"/>
      <c r="F231" s="1"/>
      <c r="G231" s="1"/>
      <c r="H231" s="1"/>
      <c r="I231" s="1"/>
      <c r="J231" s="1"/>
      <c r="K231" s="1"/>
    </row>
    <row r="232" spans="1:11" ht="15.75" customHeight="1">
      <c r="A232" s="148"/>
      <c r="B232" s="1"/>
      <c r="C232" s="1"/>
      <c r="D232" s="1"/>
      <c r="E232" s="1"/>
      <c r="F232" s="1"/>
      <c r="G232" s="1"/>
      <c r="H232" s="1"/>
      <c r="I232" s="1"/>
      <c r="J232" s="1"/>
      <c r="K232" s="1"/>
    </row>
    <row r="233" spans="1:11" ht="15.75" customHeight="1">
      <c r="A233" s="148"/>
      <c r="B233" s="1"/>
      <c r="C233" s="1"/>
      <c r="D233" s="1"/>
      <c r="E233" s="1"/>
      <c r="F233" s="1"/>
      <c r="G233" s="1"/>
      <c r="H233" s="1"/>
      <c r="I233" s="1"/>
      <c r="J233" s="1"/>
      <c r="K233" s="1"/>
    </row>
    <row r="234" spans="1:11" ht="15.75" customHeight="1">
      <c r="A234" s="148"/>
      <c r="B234" s="1"/>
      <c r="C234" s="1"/>
      <c r="D234" s="1"/>
      <c r="E234" s="1"/>
      <c r="F234" s="1"/>
      <c r="G234" s="1"/>
      <c r="H234" s="1"/>
      <c r="I234" s="1"/>
      <c r="J234" s="1"/>
      <c r="K234" s="1"/>
    </row>
    <row r="235" spans="1:11" ht="15.75" customHeight="1">
      <c r="A235" s="148"/>
      <c r="B235" s="1"/>
      <c r="C235" s="1"/>
      <c r="D235" s="1"/>
      <c r="E235" s="1"/>
      <c r="F235" s="1"/>
      <c r="G235" s="1"/>
      <c r="H235" s="1"/>
      <c r="I235" s="1"/>
      <c r="J235" s="1"/>
      <c r="K235" s="1"/>
    </row>
    <row r="236" spans="1:11" ht="15.75" customHeight="1">
      <c r="A236" s="148"/>
      <c r="B236" s="1"/>
      <c r="C236" s="1"/>
      <c r="D236" s="1"/>
      <c r="E236" s="1"/>
      <c r="F236" s="1"/>
      <c r="G236" s="1"/>
      <c r="H236" s="1"/>
      <c r="I236" s="1"/>
      <c r="J236" s="1"/>
      <c r="K236" s="1"/>
    </row>
    <row r="237" spans="1:11" ht="15.75" customHeight="1">
      <c r="A237" s="148"/>
      <c r="B237" s="1"/>
      <c r="C237" s="1"/>
      <c r="D237" s="1"/>
      <c r="E237" s="1"/>
      <c r="F237" s="1"/>
      <c r="G237" s="1"/>
      <c r="H237" s="1"/>
      <c r="I237" s="1"/>
      <c r="J237" s="1"/>
      <c r="K237" s="1"/>
    </row>
    <row r="238" spans="1:11" ht="15.75" customHeight="1">
      <c r="A238" s="148"/>
      <c r="B238" s="1"/>
      <c r="C238" s="1"/>
      <c r="D238" s="1"/>
      <c r="E238" s="1"/>
      <c r="F238" s="1"/>
      <c r="G238" s="1"/>
      <c r="H238" s="1"/>
      <c r="I238" s="1"/>
      <c r="J238" s="1"/>
      <c r="K238" s="1"/>
    </row>
    <row r="239" spans="1:11" ht="15.75" customHeight="1">
      <c r="A239" s="148"/>
      <c r="B239" s="1"/>
      <c r="C239" s="1"/>
      <c r="D239" s="1"/>
      <c r="E239" s="1"/>
      <c r="F239" s="1"/>
      <c r="G239" s="1"/>
      <c r="H239" s="1"/>
      <c r="I239" s="1"/>
      <c r="J239" s="1"/>
      <c r="K239" s="1"/>
    </row>
    <row r="240" spans="1:11" ht="15.75" customHeight="1">
      <c r="A240" s="148"/>
      <c r="B240" s="1"/>
      <c r="C240" s="1"/>
      <c r="D240" s="1"/>
      <c r="E240" s="1"/>
      <c r="F240" s="1"/>
      <c r="G240" s="1"/>
      <c r="H240" s="1"/>
      <c r="I240" s="1"/>
      <c r="J240" s="1"/>
      <c r="K240" s="1"/>
    </row>
    <row r="241" spans="1:11" ht="15.75" customHeight="1">
      <c r="A241" s="148"/>
      <c r="B241" s="1"/>
      <c r="C241" s="1"/>
      <c r="D241" s="1"/>
      <c r="E241" s="1"/>
      <c r="F241" s="1"/>
      <c r="G241" s="1"/>
      <c r="H241" s="1"/>
      <c r="I241" s="1"/>
      <c r="J241" s="1"/>
      <c r="K241" s="1"/>
    </row>
    <row r="242" spans="1:11" ht="15.75" customHeight="1">
      <c r="A242" s="148"/>
      <c r="B242" s="1"/>
      <c r="C242" s="1"/>
      <c r="D242" s="1"/>
      <c r="E242" s="1"/>
      <c r="F242" s="1"/>
      <c r="G242" s="1"/>
      <c r="H242" s="1"/>
      <c r="I242" s="1"/>
      <c r="J242" s="1"/>
      <c r="K242" s="1"/>
    </row>
    <row r="243" spans="1:11" ht="15.75" customHeight="1">
      <c r="A243" s="148"/>
      <c r="B243" s="1"/>
      <c r="C243" s="1"/>
      <c r="D243" s="1"/>
      <c r="E243" s="1"/>
      <c r="F243" s="1"/>
      <c r="G243" s="1"/>
      <c r="H243" s="1"/>
      <c r="I243" s="1"/>
      <c r="J243" s="1"/>
      <c r="K243" s="1"/>
    </row>
    <row r="244" spans="1:11" ht="15.75" customHeight="1">
      <c r="A244" s="148"/>
      <c r="B244" s="1"/>
      <c r="C244" s="1"/>
      <c r="D244" s="1"/>
      <c r="E244" s="1"/>
      <c r="F244" s="1"/>
      <c r="G244" s="1"/>
      <c r="H244" s="1"/>
      <c r="I244" s="1"/>
      <c r="J244" s="1"/>
      <c r="K244" s="1"/>
    </row>
    <row r="245" spans="1:11" ht="15.75" customHeight="1">
      <c r="A245" s="148"/>
      <c r="B245" s="1"/>
      <c r="C245" s="1"/>
      <c r="D245" s="1"/>
      <c r="E245" s="1"/>
      <c r="F245" s="1"/>
      <c r="G245" s="1"/>
      <c r="H245" s="1"/>
      <c r="I245" s="1"/>
      <c r="J245" s="1"/>
      <c r="K245" s="1"/>
    </row>
    <row r="246" spans="1:11" ht="15.75" customHeight="1">
      <c r="A246" s="148"/>
      <c r="B246" s="1"/>
      <c r="C246" s="1"/>
      <c r="D246" s="1"/>
      <c r="E246" s="1"/>
      <c r="F246" s="1"/>
      <c r="G246" s="1"/>
      <c r="H246" s="1"/>
      <c r="I246" s="1"/>
      <c r="J246" s="1"/>
      <c r="K246" s="1"/>
    </row>
    <row r="247" spans="1:11" ht="15.75" customHeight="1">
      <c r="A247" s="148"/>
      <c r="B247" s="1"/>
      <c r="C247" s="1"/>
      <c r="D247" s="1"/>
      <c r="E247" s="1"/>
      <c r="F247" s="1"/>
      <c r="G247" s="1"/>
      <c r="H247" s="1"/>
      <c r="I247" s="1"/>
      <c r="J247" s="1"/>
      <c r="K247" s="1"/>
    </row>
    <row r="248" spans="1:11" ht="15.75" customHeight="1">
      <c r="A248" s="148"/>
      <c r="B248" s="1"/>
      <c r="C248" s="1"/>
      <c r="D248" s="1"/>
      <c r="E248" s="1"/>
      <c r="F248" s="1"/>
      <c r="G248" s="1"/>
      <c r="H248" s="1"/>
      <c r="I248" s="1"/>
      <c r="J248" s="1"/>
      <c r="K248" s="1"/>
    </row>
    <row r="249" spans="1:11" ht="15.75" customHeight="1">
      <c r="A249" s="148"/>
      <c r="B249" s="1"/>
      <c r="C249" s="1"/>
      <c r="D249" s="1"/>
      <c r="E249" s="1"/>
      <c r="F249" s="1"/>
      <c r="G249" s="1"/>
      <c r="H249" s="1"/>
      <c r="I249" s="1"/>
      <c r="J249" s="1"/>
      <c r="K249" s="1"/>
    </row>
    <row r="250" spans="1:11" ht="15.75" customHeight="1">
      <c r="A250" s="148"/>
      <c r="B250" s="1"/>
      <c r="C250" s="1"/>
      <c r="D250" s="1"/>
      <c r="E250" s="1"/>
      <c r="F250" s="1"/>
      <c r="G250" s="1"/>
      <c r="H250" s="1"/>
      <c r="I250" s="1"/>
      <c r="J250" s="1"/>
      <c r="K250" s="1"/>
    </row>
    <row r="251" spans="1:11" ht="15.75" customHeight="1">
      <c r="A251" s="148"/>
      <c r="B251" s="1"/>
      <c r="C251" s="1"/>
      <c r="D251" s="1"/>
      <c r="E251" s="1"/>
      <c r="F251" s="1"/>
      <c r="G251" s="1"/>
      <c r="H251" s="1"/>
      <c r="I251" s="1"/>
      <c r="J251" s="1"/>
      <c r="K251" s="1"/>
    </row>
    <row r="252" spans="1:11" ht="15.75" customHeight="1">
      <c r="A252" s="148"/>
      <c r="B252" s="1"/>
      <c r="C252" s="1"/>
      <c r="D252" s="1"/>
      <c r="E252" s="1"/>
      <c r="F252" s="1"/>
      <c r="G252" s="1"/>
      <c r="H252" s="1"/>
      <c r="I252" s="1"/>
      <c r="J252" s="1"/>
      <c r="K252" s="1"/>
    </row>
    <row r="253" spans="1:11" ht="15.75" customHeight="1">
      <c r="A253" s="148"/>
      <c r="B253" s="1"/>
      <c r="C253" s="1"/>
      <c r="D253" s="1"/>
      <c r="E253" s="1"/>
      <c r="F253" s="1"/>
      <c r="G253" s="1"/>
      <c r="H253" s="1"/>
      <c r="I253" s="1"/>
      <c r="J253" s="1"/>
      <c r="K253" s="1"/>
    </row>
    <row r="254" spans="1:11" ht="15.75" customHeight="1">
      <c r="A254" s="148"/>
      <c r="B254" s="1"/>
      <c r="C254" s="1"/>
      <c r="D254" s="1"/>
      <c r="E254" s="1"/>
      <c r="F254" s="1"/>
      <c r="G254" s="1"/>
      <c r="H254" s="1"/>
      <c r="I254" s="1"/>
      <c r="J254" s="1"/>
      <c r="K254" s="1"/>
    </row>
    <row r="255" spans="1:11" ht="15.75" customHeight="1">
      <c r="A255" s="148"/>
      <c r="B255" s="1"/>
      <c r="C255" s="1"/>
      <c r="D255" s="1"/>
      <c r="E255" s="1"/>
      <c r="F255" s="1"/>
      <c r="G255" s="1"/>
      <c r="H255" s="1"/>
      <c r="I255" s="1"/>
      <c r="J255" s="1"/>
      <c r="K255" s="1"/>
    </row>
    <row r="256" spans="1:11" ht="15.75" customHeight="1">
      <c r="A256" s="148"/>
      <c r="B256" s="1"/>
      <c r="C256" s="1"/>
      <c r="D256" s="1"/>
      <c r="E256" s="1"/>
      <c r="F256" s="1"/>
      <c r="G256" s="1"/>
      <c r="H256" s="1"/>
      <c r="I256" s="1"/>
      <c r="J256" s="1"/>
      <c r="K256" s="1"/>
    </row>
    <row r="257" spans="1:11" ht="15.75" customHeight="1">
      <c r="A257" s="148"/>
      <c r="B257" s="1"/>
      <c r="C257" s="1"/>
      <c r="D257" s="1"/>
      <c r="E257" s="1"/>
      <c r="F257" s="1"/>
      <c r="G257" s="1"/>
      <c r="H257" s="1"/>
      <c r="I257" s="1"/>
      <c r="J257" s="1"/>
      <c r="K257" s="1"/>
    </row>
    <row r="258" spans="1:11" ht="15.75" customHeight="1">
      <c r="A258" s="148"/>
      <c r="B258" s="1"/>
      <c r="C258" s="1"/>
      <c r="D258" s="1"/>
      <c r="E258" s="1"/>
      <c r="F258" s="1"/>
      <c r="G258" s="1"/>
      <c r="H258" s="1"/>
      <c r="I258" s="1"/>
      <c r="J258" s="1"/>
      <c r="K258" s="1"/>
    </row>
    <row r="259" spans="1:11" ht="15.75" customHeight="1">
      <c r="A259" s="148"/>
      <c r="B259" s="1"/>
      <c r="C259" s="1"/>
      <c r="D259" s="1"/>
      <c r="E259" s="1"/>
      <c r="F259" s="1"/>
      <c r="G259" s="1"/>
      <c r="H259" s="1"/>
      <c r="I259" s="1"/>
      <c r="J259" s="1"/>
      <c r="K259" s="1"/>
    </row>
    <row r="260" spans="1:11" ht="15.75" customHeight="1">
      <c r="A260" s="148"/>
      <c r="B260" s="1"/>
      <c r="C260" s="1"/>
      <c r="D260" s="1"/>
      <c r="E260" s="1"/>
      <c r="F260" s="1"/>
      <c r="G260" s="1"/>
      <c r="H260" s="1"/>
      <c r="I260" s="1"/>
      <c r="J260" s="1"/>
      <c r="K260" s="1"/>
    </row>
    <row r="261" spans="1:11" ht="15.75" customHeight="1">
      <c r="A261" s="148"/>
      <c r="B261" s="1"/>
      <c r="C261" s="1"/>
      <c r="D261" s="1"/>
      <c r="E261" s="1"/>
      <c r="F261" s="1"/>
      <c r="G261" s="1"/>
      <c r="H261" s="1"/>
      <c r="I261" s="1"/>
      <c r="J261" s="1"/>
      <c r="K261" s="1"/>
    </row>
    <row r="262" spans="1:11" ht="15.75" customHeight="1">
      <c r="A262" s="148"/>
      <c r="B262" s="1"/>
      <c r="C262" s="1"/>
      <c r="D262" s="1"/>
      <c r="E262" s="1"/>
      <c r="F262" s="1"/>
      <c r="G262" s="1"/>
      <c r="H262" s="1"/>
      <c r="I262" s="1"/>
      <c r="J262" s="1"/>
      <c r="K262" s="1"/>
    </row>
    <row r="263" spans="1:11" ht="15.75" customHeight="1">
      <c r="A263" s="148"/>
      <c r="B263" s="1"/>
      <c r="C263" s="1"/>
      <c r="D263" s="1"/>
      <c r="E263" s="1"/>
      <c r="F263" s="1"/>
      <c r="G263" s="1"/>
      <c r="H263" s="1"/>
      <c r="I263" s="1"/>
      <c r="J263" s="1"/>
      <c r="K263" s="1"/>
    </row>
    <row r="264" spans="1:11" ht="15.75" customHeight="1">
      <c r="A264" s="148"/>
      <c r="B264" s="1"/>
      <c r="C264" s="1"/>
      <c r="D264" s="1"/>
      <c r="E264" s="1"/>
      <c r="F264" s="1"/>
      <c r="G264" s="1"/>
      <c r="H264" s="1"/>
      <c r="I264" s="1"/>
      <c r="J264" s="1"/>
      <c r="K264" s="1"/>
    </row>
    <row r="265" spans="1:11" ht="15.75" customHeight="1">
      <c r="A265" s="148"/>
      <c r="B265" s="1"/>
      <c r="C265" s="1"/>
      <c r="D265" s="1"/>
      <c r="E265" s="1"/>
      <c r="F265" s="1"/>
      <c r="G265" s="1"/>
      <c r="H265" s="1"/>
      <c r="I265" s="1"/>
      <c r="J265" s="1"/>
      <c r="K265" s="1"/>
    </row>
    <row r="266" spans="1:11" ht="15.75" customHeight="1">
      <c r="A266" s="148"/>
      <c r="B266" s="1"/>
      <c r="C266" s="1"/>
      <c r="D266" s="1"/>
      <c r="E266" s="1"/>
      <c r="F266" s="1"/>
      <c r="G266" s="1"/>
      <c r="H266" s="1"/>
      <c r="I266" s="1"/>
      <c r="J266" s="1"/>
      <c r="K266" s="1"/>
    </row>
    <row r="267" spans="1:11" ht="15.75" customHeight="1">
      <c r="A267" s="148"/>
      <c r="B267" s="1"/>
      <c r="C267" s="1"/>
      <c r="D267" s="1"/>
      <c r="E267" s="1"/>
      <c r="F267" s="1"/>
      <c r="G267" s="1"/>
      <c r="H267" s="1"/>
      <c r="I267" s="1"/>
      <c r="J267" s="1"/>
      <c r="K267" s="1"/>
    </row>
    <row r="268" spans="1:11" ht="15.75" customHeight="1">
      <c r="A268" s="148"/>
      <c r="B268" s="1"/>
      <c r="C268" s="1"/>
      <c r="D268" s="1"/>
      <c r="E268" s="1"/>
      <c r="F268" s="1"/>
      <c r="G268" s="1"/>
      <c r="H268" s="1"/>
      <c r="I268" s="1"/>
      <c r="J268" s="1"/>
      <c r="K268" s="1"/>
    </row>
    <row r="269" spans="1:11" ht="15.75" customHeight="1">
      <c r="A269" s="148"/>
      <c r="B269" s="1"/>
      <c r="C269" s="1"/>
      <c r="D269" s="1"/>
      <c r="E269" s="1"/>
      <c r="F269" s="1"/>
      <c r="G269" s="1"/>
      <c r="H269" s="1"/>
      <c r="I269" s="1"/>
      <c r="J269" s="1"/>
      <c r="K269" s="1"/>
    </row>
    <row r="270" spans="1:11" ht="15.75" customHeight="1">
      <c r="A270" s="148"/>
      <c r="B270" s="1"/>
      <c r="C270" s="1"/>
      <c r="D270" s="1"/>
      <c r="E270" s="1"/>
      <c r="F270" s="1"/>
      <c r="G270" s="1"/>
      <c r="H270" s="1"/>
      <c r="I270" s="1"/>
      <c r="J270" s="1"/>
      <c r="K270" s="1"/>
    </row>
    <row r="271" spans="1:11" ht="15.75" customHeight="1">
      <c r="A271" s="148"/>
      <c r="B271" s="1"/>
      <c r="C271" s="1"/>
      <c r="D271" s="1"/>
      <c r="E271" s="1"/>
      <c r="F271" s="1"/>
      <c r="G271" s="1"/>
      <c r="H271" s="1"/>
      <c r="I271" s="1"/>
      <c r="J271" s="1"/>
      <c r="K271" s="1"/>
    </row>
    <row r="272" spans="1:11" ht="15.75" customHeight="1">
      <c r="A272" s="148"/>
      <c r="B272" s="1"/>
      <c r="C272" s="1"/>
      <c r="D272" s="1"/>
      <c r="E272" s="1"/>
      <c r="F272" s="1"/>
      <c r="G272" s="1"/>
      <c r="H272" s="1"/>
      <c r="I272" s="1"/>
      <c r="J272" s="1"/>
      <c r="K272" s="1"/>
    </row>
    <row r="273" spans="1:11" ht="15.75" customHeight="1">
      <c r="A273" s="148"/>
      <c r="B273" s="1"/>
      <c r="C273" s="1"/>
      <c r="D273" s="1"/>
      <c r="E273" s="1"/>
      <c r="F273" s="1"/>
      <c r="G273" s="1"/>
      <c r="H273" s="1"/>
      <c r="I273" s="1"/>
      <c r="J273" s="1"/>
      <c r="K273" s="1"/>
    </row>
    <row r="274" spans="1:11" ht="15.75" customHeight="1">
      <c r="A274" s="148"/>
      <c r="B274" s="1"/>
      <c r="C274" s="1"/>
      <c r="D274" s="1"/>
      <c r="E274" s="1"/>
      <c r="F274" s="1"/>
      <c r="G274" s="1"/>
      <c r="H274" s="1"/>
      <c r="I274" s="1"/>
      <c r="J274" s="1"/>
      <c r="K274" s="1"/>
    </row>
    <row r="275" spans="1:11" ht="15.75" customHeight="1">
      <c r="A275" s="148"/>
      <c r="B275" s="1"/>
      <c r="C275" s="1"/>
      <c r="D275" s="1"/>
      <c r="E275" s="1"/>
      <c r="F275" s="1"/>
      <c r="G275" s="1"/>
      <c r="H275" s="1"/>
      <c r="I275" s="1"/>
      <c r="J275" s="1"/>
      <c r="K275" s="1"/>
    </row>
    <row r="276" spans="1:11" ht="15.75" customHeight="1">
      <c r="A276" s="148"/>
      <c r="B276" s="1"/>
      <c r="C276" s="1"/>
      <c r="D276" s="1"/>
      <c r="E276" s="1"/>
      <c r="F276" s="1"/>
      <c r="G276" s="1"/>
      <c r="H276" s="1"/>
      <c r="I276" s="1"/>
      <c r="J276" s="1"/>
      <c r="K276" s="1"/>
    </row>
    <row r="277" spans="1:11" ht="15.75" customHeight="1">
      <c r="A277" s="148"/>
      <c r="B277" s="1"/>
      <c r="C277" s="1"/>
      <c r="D277" s="1"/>
      <c r="E277" s="1"/>
      <c r="F277" s="1"/>
      <c r="G277" s="1"/>
      <c r="H277" s="1"/>
      <c r="I277" s="1"/>
      <c r="J277" s="1"/>
      <c r="K277" s="1"/>
    </row>
    <row r="278" spans="1:11" ht="15.75" customHeight="1">
      <c r="A278" s="148"/>
      <c r="B278" s="1"/>
      <c r="C278" s="1"/>
      <c r="D278" s="1"/>
      <c r="E278" s="1"/>
      <c r="F278" s="1"/>
      <c r="G278" s="1"/>
      <c r="H278" s="1"/>
      <c r="I278" s="1"/>
      <c r="J278" s="1"/>
      <c r="K278" s="1"/>
    </row>
    <row r="279" spans="1:11" ht="15.75" customHeight="1">
      <c r="A279" s="148"/>
      <c r="B279" s="1"/>
      <c r="C279" s="1"/>
      <c r="D279" s="1"/>
      <c r="E279" s="1"/>
      <c r="F279" s="1"/>
      <c r="G279" s="1"/>
      <c r="H279" s="1"/>
      <c r="I279" s="1"/>
      <c r="J279" s="1"/>
      <c r="K279" s="1"/>
    </row>
    <row r="280" spans="1:11" ht="15.75" customHeight="1">
      <c r="A280" s="148"/>
      <c r="B280" s="1"/>
      <c r="C280" s="1"/>
      <c r="D280" s="1"/>
      <c r="E280" s="1"/>
      <c r="F280" s="1"/>
      <c r="G280" s="1"/>
      <c r="H280" s="1"/>
      <c r="I280" s="1"/>
      <c r="J280" s="1"/>
      <c r="K280" s="1"/>
    </row>
    <row r="281" spans="1:11" ht="15.75" customHeight="1">
      <c r="A281" s="148"/>
      <c r="B281" s="1"/>
      <c r="C281" s="1"/>
      <c r="D281" s="1"/>
      <c r="E281" s="1"/>
      <c r="F281" s="1"/>
      <c r="G281" s="1"/>
      <c r="H281" s="1"/>
      <c r="I281" s="1"/>
      <c r="J281" s="1"/>
      <c r="K281" s="1"/>
    </row>
    <row r="282" spans="1:11" ht="15.75" customHeight="1">
      <c r="A282" s="148"/>
      <c r="B282" s="1"/>
      <c r="C282" s="1"/>
      <c r="D282" s="1"/>
      <c r="E282" s="1"/>
      <c r="F282" s="1"/>
      <c r="G282" s="1"/>
      <c r="H282" s="1"/>
      <c r="I282" s="1"/>
      <c r="J282" s="1"/>
      <c r="K282" s="1"/>
    </row>
    <row r="283" spans="1:11" ht="15.75" customHeight="1">
      <c r="A283" s="148"/>
      <c r="B283" s="1"/>
      <c r="C283" s="1"/>
      <c r="D283" s="1"/>
      <c r="E283" s="1"/>
      <c r="F283" s="1"/>
      <c r="G283" s="1"/>
      <c r="H283" s="1"/>
      <c r="I283" s="1"/>
      <c r="J283" s="1"/>
      <c r="K283" s="1"/>
    </row>
    <row r="284" spans="1:11" ht="15.75" customHeight="1">
      <c r="A284" s="148"/>
      <c r="B284" s="1"/>
      <c r="C284" s="1"/>
      <c r="D284" s="1"/>
      <c r="E284" s="1"/>
      <c r="F284" s="1"/>
      <c r="G284" s="1"/>
      <c r="H284" s="1"/>
      <c r="I284" s="1"/>
      <c r="J284" s="1"/>
      <c r="K284" s="1"/>
    </row>
    <row r="285" spans="1:11" ht="15.75" customHeight="1">
      <c r="A285" s="148"/>
      <c r="B285" s="1"/>
      <c r="C285" s="1"/>
      <c r="D285" s="1"/>
      <c r="E285" s="1"/>
      <c r="F285" s="1"/>
      <c r="G285" s="1"/>
      <c r="H285" s="1"/>
      <c r="I285" s="1"/>
      <c r="J285" s="1"/>
      <c r="K285" s="1"/>
    </row>
    <row r="286" spans="1:11" ht="15.75" customHeight="1">
      <c r="A286" s="148"/>
      <c r="B286" s="1"/>
      <c r="C286" s="1"/>
      <c r="D286" s="1"/>
      <c r="E286" s="1"/>
      <c r="F286" s="1"/>
      <c r="G286" s="1"/>
      <c r="H286" s="1"/>
      <c r="I286" s="1"/>
      <c r="J286" s="1"/>
      <c r="K286" s="1"/>
    </row>
    <row r="287" spans="1:11" ht="15.75" customHeight="1">
      <c r="A287" s="148"/>
      <c r="B287" s="1"/>
      <c r="C287" s="1"/>
      <c r="D287" s="1"/>
      <c r="E287" s="1"/>
      <c r="F287" s="1"/>
      <c r="G287" s="1"/>
      <c r="H287" s="1"/>
      <c r="I287" s="1"/>
      <c r="J287" s="1"/>
      <c r="K287" s="1"/>
    </row>
    <row r="288" spans="1:11" ht="15.75" customHeight="1">
      <c r="A288" s="148"/>
      <c r="B288" s="1"/>
      <c r="C288" s="1"/>
      <c r="D288" s="1"/>
      <c r="E288" s="1"/>
      <c r="F288" s="1"/>
      <c r="G288" s="1"/>
      <c r="H288" s="1"/>
      <c r="I288" s="1"/>
      <c r="J288" s="1"/>
      <c r="K288" s="1"/>
    </row>
    <row r="289" spans="1:11" ht="15.75" customHeight="1">
      <c r="A289" s="148"/>
      <c r="B289" s="1"/>
      <c r="C289" s="1"/>
      <c r="D289" s="1"/>
      <c r="E289" s="1"/>
      <c r="F289" s="1"/>
      <c r="G289" s="1"/>
      <c r="H289" s="1"/>
      <c r="I289" s="1"/>
      <c r="J289" s="1"/>
      <c r="K289" s="1"/>
    </row>
    <row r="290" spans="1:11" ht="15.75" customHeight="1">
      <c r="A290" s="148"/>
      <c r="B290" s="1"/>
      <c r="C290" s="1"/>
      <c r="D290" s="1"/>
      <c r="E290" s="1"/>
      <c r="F290" s="1"/>
      <c r="G290" s="1"/>
      <c r="H290" s="1"/>
      <c r="I290" s="1"/>
      <c r="J290" s="1"/>
      <c r="K290" s="1"/>
    </row>
    <row r="291" spans="1:11" ht="15.75" customHeight="1">
      <c r="A291" s="148"/>
      <c r="B291" s="1"/>
      <c r="C291" s="1"/>
      <c r="D291" s="1"/>
      <c r="E291" s="1"/>
      <c r="F291" s="1"/>
      <c r="G291" s="1"/>
      <c r="H291" s="1"/>
      <c r="I291" s="1"/>
      <c r="J291" s="1"/>
      <c r="K291" s="1"/>
    </row>
    <row r="292" spans="1:11" ht="15.75" customHeight="1">
      <c r="A292" s="148"/>
      <c r="B292" s="1"/>
      <c r="C292" s="1"/>
      <c r="D292" s="1"/>
      <c r="E292" s="1"/>
      <c r="F292" s="1"/>
      <c r="G292" s="1"/>
      <c r="H292" s="1"/>
      <c r="I292" s="1"/>
      <c r="J292" s="1"/>
      <c r="K292" s="1"/>
    </row>
    <row r="293" spans="1:11" ht="15.75" customHeight="1">
      <c r="A293" s="148"/>
      <c r="B293" s="1"/>
      <c r="C293" s="1"/>
      <c r="D293" s="1"/>
      <c r="E293" s="1"/>
      <c r="F293" s="1"/>
      <c r="G293" s="1"/>
      <c r="H293" s="1"/>
      <c r="I293" s="1"/>
      <c r="J293" s="1"/>
      <c r="K293" s="1"/>
    </row>
    <row r="294" spans="1:11" ht="15.75" customHeight="1">
      <c r="A294" s="148"/>
      <c r="B294" s="1"/>
      <c r="C294" s="1"/>
      <c r="D294" s="1"/>
      <c r="E294" s="1"/>
      <c r="F294" s="1"/>
      <c r="G294" s="1"/>
      <c r="H294" s="1"/>
      <c r="I294" s="1"/>
      <c r="J294" s="1"/>
      <c r="K294" s="1"/>
    </row>
    <row r="295" spans="1:11" ht="15.75" customHeight="1">
      <c r="A295" s="148"/>
      <c r="B295" s="1"/>
      <c r="C295" s="1"/>
      <c r="D295" s="1"/>
      <c r="E295" s="1"/>
      <c r="F295" s="1"/>
      <c r="G295" s="1"/>
      <c r="H295" s="1"/>
      <c r="I295" s="1"/>
      <c r="J295" s="1"/>
      <c r="K295" s="1"/>
    </row>
    <row r="296" spans="1:11" ht="15.75" customHeight="1">
      <c r="A296" s="148"/>
      <c r="B296" s="1"/>
      <c r="C296" s="1"/>
      <c r="D296" s="1"/>
      <c r="E296" s="1"/>
      <c r="F296" s="1"/>
      <c r="G296" s="1"/>
      <c r="H296" s="1"/>
      <c r="I296" s="1"/>
      <c r="J296" s="1"/>
      <c r="K296" s="1"/>
    </row>
    <row r="297" spans="1:11" ht="15.75" customHeight="1">
      <c r="A297" s="148"/>
      <c r="B297" s="1"/>
      <c r="C297" s="1"/>
      <c r="D297" s="1"/>
      <c r="E297" s="1"/>
      <c r="F297" s="1"/>
      <c r="G297" s="1"/>
      <c r="H297" s="1"/>
      <c r="I297" s="1"/>
      <c r="J297" s="1"/>
      <c r="K297" s="1"/>
    </row>
    <row r="298" spans="1:11" ht="15.75" customHeight="1">
      <c r="A298" s="148"/>
      <c r="B298" s="1"/>
      <c r="C298" s="1"/>
      <c r="D298" s="1"/>
      <c r="E298" s="1"/>
      <c r="F298" s="1"/>
      <c r="G298" s="1"/>
      <c r="H298" s="1"/>
      <c r="I298" s="1"/>
      <c r="J298" s="1"/>
      <c r="K298" s="1"/>
    </row>
    <row r="299" spans="1:11" ht="15.75" customHeight="1">
      <c r="A299" s="148"/>
      <c r="B299" s="1"/>
      <c r="C299" s="1"/>
      <c r="D299" s="1"/>
      <c r="E299" s="1"/>
      <c r="F299" s="1"/>
      <c r="G299" s="1"/>
      <c r="H299" s="1"/>
      <c r="I299" s="1"/>
      <c r="J299" s="1"/>
      <c r="K299" s="1"/>
    </row>
    <row r="300" spans="1:11" ht="15.75" customHeight="1">
      <c r="A300" s="148"/>
      <c r="B300" s="1"/>
      <c r="C300" s="1"/>
      <c r="D300" s="1"/>
      <c r="E300" s="1"/>
      <c r="F300" s="1"/>
      <c r="G300" s="1"/>
      <c r="H300" s="1"/>
      <c r="I300" s="1"/>
      <c r="J300" s="1"/>
      <c r="K300" s="1"/>
    </row>
    <row r="301" spans="1:11" ht="15.75" customHeight="1">
      <c r="A301" s="148"/>
      <c r="B301" s="1"/>
      <c r="C301" s="1"/>
      <c r="D301" s="1"/>
      <c r="E301" s="1"/>
      <c r="F301" s="1"/>
      <c r="G301" s="1"/>
      <c r="H301" s="1"/>
      <c r="I301" s="1"/>
      <c r="J301" s="1"/>
      <c r="K301" s="1"/>
    </row>
    <row r="302" spans="1:11" ht="15.75" customHeight="1">
      <c r="A302" s="148"/>
      <c r="B302" s="1"/>
      <c r="C302" s="1"/>
      <c r="D302" s="1"/>
      <c r="E302" s="1"/>
      <c r="F302" s="1"/>
      <c r="G302" s="1"/>
      <c r="H302" s="1"/>
      <c r="I302" s="1"/>
      <c r="J302" s="1"/>
      <c r="K302" s="1"/>
    </row>
    <row r="303" spans="1:11" ht="15.75" customHeight="1">
      <c r="A303" s="148"/>
      <c r="B303" s="1"/>
      <c r="C303" s="1"/>
      <c r="D303" s="1"/>
      <c r="E303" s="1"/>
      <c r="F303" s="1"/>
      <c r="G303" s="1"/>
      <c r="H303" s="1"/>
      <c r="I303" s="1"/>
      <c r="J303" s="1"/>
      <c r="K303" s="1"/>
    </row>
    <row r="304" spans="1:11" ht="15.75" customHeight="1">
      <c r="A304" s="148"/>
      <c r="B304" s="1"/>
      <c r="C304" s="1"/>
      <c r="D304" s="1"/>
      <c r="E304" s="1"/>
      <c r="F304" s="1"/>
      <c r="G304" s="1"/>
      <c r="H304" s="1"/>
      <c r="I304" s="1"/>
      <c r="J304" s="1"/>
      <c r="K304" s="1"/>
    </row>
    <row r="305" spans="1:11" ht="15.75" customHeight="1">
      <c r="A305" s="148"/>
      <c r="B305" s="1"/>
      <c r="C305" s="1"/>
      <c r="D305" s="1"/>
      <c r="E305" s="1"/>
      <c r="F305" s="1"/>
      <c r="G305" s="1"/>
      <c r="H305" s="1"/>
      <c r="I305" s="1"/>
      <c r="J305" s="1"/>
      <c r="K305" s="1"/>
    </row>
    <row r="306" spans="1:11" ht="15.75" customHeight="1">
      <c r="A306" s="148"/>
      <c r="B306" s="1"/>
      <c r="C306" s="1"/>
      <c r="D306" s="1"/>
      <c r="E306" s="1"/>
      <c r="F306" s="1"/>
      <c r="G306" s="1"/>
      <c r="H306" s="1"/>
      <c r="I306" s="1"/>
      <c r="J306" s="1"/>
      <c r="K306" s="1"/>
    </row>
    <row r="307" spans="1:11" ht="15.75" customHeight="1">
      <c r="A307" s="148"/>
      <c r="B307" s="1"/>
      <c r="C307" s="1"/>
      <c r="D307" s="1"/>
      <c r="E307" s="1"/>
      <c r="F307" s="1"/>
      <c r="G307" s="1"/>
      <c r="H307" s="1"/>
      <c r="I307" s="1"/>
      <c r="J307" s="1"/>
      <c r="K307" s="1"/>
    </row>
    <row r="308" spans="1:11" ht="15.75" customHeight="1">
      <c r="A308" s="148"/>
      <c r="B308" s="1"/>
      <c r="C308" s="1"/>
      <c r="D308" s="1"/>
      <c r="E308" s="1"/>
      <c r="F308" s="1"/>
      <c r="G308" s="1"/>
      <c r="H308" s="1"/>
      <c r="I308" s="1"/>
      <c r="J308" s="1"/>
      <c r="K308" s="1"/>
    </row>
    <row r="309" spans="1:11" ht="15.75" customHeight="1">
      <c r="A309" s="148"/>
      <c r="B309" s="1"/>
      <c r="C309" s="1"/>
      <c r="D309" s="1"/>
      <c r="E309" s="1"/>
      <c r="F309" s="1"/>
      <c r="G309" s="1"/>
      <c r="H309" s="1"/>
      <c r="I309" s="1"/>
      <c r="J309" s="1"/>
      <c r="K309" s="1"/>
    </row>
    <row r="310" spans="1:11" ht="15.75" customHeight="1">
      <c r="A310" s="148"/>
      <c r="B310" s="1"/>
      <c r="C310" s="1"/>
      <c r="D310" s="1"/>
      <c r="E310" s="1"/>
      <c r="F310" s="1"/>
      <c r="G310" s="1"/>
      <c r="H310" s="1"/>
      <c r="I310" s="1"/>
      <c r="J310" s="1"/>
      <c r="K310" s="1"/>
    </row>
    <row r="311" spans="1:11" ht="15.75" customHeight="1">
      <c r="A311" s="148"/>
      <c r="B311" s="1"/>
      <c r="C311" s="1"/>
      <c r="D311" s="1"/>
      <c r="E311" s="1"/>
      <c r="F311" s="1"/>
      <c r="G311" s="1"/>
      <c r="H311" s="1"/>
      <c r="I311" s="1"/>
      <c r="J311" s="1"/>
      <c r="K311" s="1"/>
    </row>
    <row r="312" spans="1:11" ht="15.75" customHeight="1">
      <c r="A312" s="148"/>
      <c r="B312" s="1"/>
      <c r="C312" s="1"/>
      <c r="D312" s="1"/>
      <c r="E312" s="1"/>
      <c r="F312" s="1"/>
      <c r="G312" s="1"/>
      <c r="H312" s="1"/>
      <c r="I312" s="1"/>
      <c r="J312" s="1"/>
      <c r="K312" s="1"/>
    </row>
    <row r="313" spans="1:11" ht="15.75" customHeight="1">
      <c r="A313" s="148"/>
      <c r="B313" s="1"/>
      <c r="C313" s="1"/>
      <c r="D313" s="1"/>
      <c r="E313" s="1"/>
      <c r="F313" s="1"/>
      <c r="G313" s="1"/>
      <c r="H313" s="1"/>
      <c r="I313" s="1"/>
      <c r="J313" s="1"/>
      <c r="K313" s="1"/>
    </row>
    <row r="314" spans="1:11" ht="15.75" customHeight="1">
      <c r="A314" s="148"/>
      <c r="B314" s="1"/>
      <c r="C314" s="1"/>
      <c r="D314" s="1"/>
      <c r="E314" s="1"/>
      <c r="F314" s="1"/>
      <c r="G314" s="1"/>
      <c r="H314" s="1"/>
      <c r="I314" s="1"/>
      <c r="J314" s="1"/>
      <c r="K314" s="1"/>
    </row>
    <row r="315" spans="1:11" ht="15.75" customHeight="1">
      <c r="A315" s="148"/>
      <c r="B315" s="1"/>
      <c r="C315" s="1"/>
      <c r="D315" s="1"/>
      <c r="E315" s="1"/>
      <c r="F315" s="1"/>
      <c r="G315" s="1"/>
      <c r="H315" s="1"/>
      <c r="I315" s="1"/>
      <c r="J315" s="1"/>
      <c r="K315" s="1"/>
    </row>
    <row r="316" spans="1:11" ht="15.75" customHeight="1">
      <c r="A316" s="148"/>
      <c r="B316" s="1"/>
      <c r="C316" s="1"/>
      <c r="D316" s="1"/>
      <c r="E316" s="1"/>
      <c r="F316" s="1"/>
      <c r="G316" s="1"/>
      <c r="H316" s="1"/>
      <c r="I316" s="1"/>
      <c r="J316" s="1"/>
      <c r="K316" s="1"/>
    </row>
    <row r="317" spans="1:11" ht="15.75" customHeight="1">
      <c r="A317" s="148"/>
      <c r="B317" s="1"/>
      <c r="C317" s="1"/>
      <c r="D317" s="1"/>
      <c r="E317" s="1"/>
      <c r="F317" s="1"/>
      <c r="G317" s="1"/>
      <c r="H317" s="1"/>
      <c r="I317" s="1"/>
      <c r="J317" s="1"/>
      <c r="K317" s="1"/>
    </row>
    <row r="318" spans="1:11" ht="15.75" customHeight="1">
      <c r="A318" s="148"/>
      <c r="B318" s="1"/>
      <c r="C318" s="1"/>
      <c r="D318" s="1"/>
      <c r="E318" s="1"/>
      <c r="F318" s="1"/>
      <c r="G318" s="1"/>
      <c r="H318" s="1"/>
      <c r="I318" s="1"/>
      <c r="J318" s="1"/>
      <c r="K318" s="1"/>
    </row>
    <row r="319" spans="1:11" ht="15.75" customHeight="1">
      <c r="A319" s="148"/>
      <c r="B319" s="1"/>
      <c r="C319" s="1"/>
      <c r="D319" s="1"/>
      <c r="E319" s="1"/>
      <c r="F319" s="1"/>
      <c r="G319" s="1"/>
      <c r="H319" s="1"/>
      <c r="I319" s="1"/>
      <c r="J319" s="1"/>
      <c r="K319" s="1"/>
    </row>
    <row r="320" spans="1:11" ht="15.75" customHeight="1">
      <c r="A320" s="148"/>
      <c r="B320" s="1"/>
      <c r="C320" s="1"/>
      <c r="D320" s="1"/>
      <c r="E320" s="1"/>
      <c r="F320" s="1"/>
      <c r="G320" s="1"/>
      <c r="H320" s="1"/>
      <c r="I320" s="1"/>
      <c r="J320" s="1"/>
      <c r="K320" s="1"/>
    </row>
    <row r="321" spans="1:11" ht="15.75" customHeight="1">
      <c r="A321" s="148"/>
      <c r="B321" s="1"/>
      <c r="C321" s="1"/>
      <c r="D321" s="1"/>
      <c r="E321" s="1"/>
      <c r="F321" s="1"/>
      <c r="G321" s="1"/>
      <c r="H321" s="1"/>
      <c r="I321" s="1"/>
      <c r="J321" s="1"/>
      <c r="K321" s="1"/>
    </row>
    <row r="322" spans="1:11" ht="15.75" customHeight="1">
      <c r="A322" s="148"/>
      <c r="B322" s="1"/>
      <c r="C322" s="1"/>
      <c r="D322" s="1"/>
      <c r="E322" s="1"/>
      <c r="F322" s="1"/>
      <c r="G322" s="1"/>
      <c r="H322" s="1"/>
      <c r="I322" s="1"/>
      <c r="J322" s="1"/>
      <c r="K322" s="1"/>
    </row>
    <row r="323" spans="1:11" ht="15.75" customHeight="1">
      <c r="A323" s="148"/>
      <c r="B323" s="1"/>
      <c r="C323" s="1"/>
      <c r="D323" s="1"/>
      <c r="E323" s="1"/>
      <c r="F323" s="1"/>
      <c r="G323" s="1"/>
      <c r="H323" s="1"/>
      <c r="I323" s="1"/>
      <c r="J323" s="1"/>
      <c r="K323" s="1"/>
    </row>
    <row r="324" spans="1:11" ht="15.75" customHeight="1">
      <c r="A324" s="148"/>
      <c r="B324" s="1"/>
      <c r="C324" s="1"/>
      <c r="D324" s="1"/>
      <c r="E324" s="1"/>
      <c r="F324" s="1"/>
      <c r="G324" s="1"/>
      <c r="H324" s="1"/>
      <c r="I324" s="1"/>
      <c r="J324" s="1"/>
      <c r="K324" s="1"/>
    </row>
    <row r="325" spans="1:11" ht="15.75" customHeight="1">
      <c r="A325" s="148"/>
      <c r="B325" s="1"/>
      <c r="C325" s="1"/>
      <c r="D325" s="1"/>
      <c r="E325" s="1"/>
      <c r="F325" s="1"/>
      <c r="G325" s="1"/>
      <c r="H325" s="1"/>
      <c r="I325" s="1"/>
      <c r="J325" s="1"/>
      <c r="K325" s="1"/>
    </row>
    <row r="326" spans="1:11" ht="15.75" customHeight="1">
      <c r="A326" s="148"/>
      <c r="B326" s="1"/>
      <c r="C326" s="1"/>
      <c r="D326" s="1"/>
      <c r="E326" s="1"/>
      <c r="F326" s="1"/>
      <c r="G326" s="1"/>
      <c r="H326" s="1"/>
      <c r="I326" s="1"/>
      <c r="J326" s="1"/>
      <c r="K326" s="1"/>
    </row>
    <row r="327" spans="1:11" ht="15.75" customHeight="1">
      <c r="A327" s="148"/>
      <c r="B327" s="1"/>
      <c r="C327" s="1"/>
      <c r="D327" s="1"/>
      <c r="E327" s="1"/>
      <c r="F327" s="1"/>
      <c r="G327" s="1"/>
      <c r="H327" s="1"/>
      <c r="I327" s="1"/>
      <c r="J327" s="1"/>
      <c r="K327" s="1"/>
    </row>
    <row r="328" spans="1:11" ht="15.75" customHeight="1">
      <c r="A328" s="148"/>
      <c r="B328" s="1"/>
      <c r="C328" s="1"/>
      <c r="D328" s="1"/>
      <c r="E328" s="1"/>
      <c r="F328" s="1"/>
      <c r="G328" s="1"/>
      <c r="H328" s="1"/>
      <c r="I328" s="1"/>
      <c r="J328" s="1"/>
      <c r="K328" s="1"/>
    </row>
    <row r="329" spans="1:11" ht="15.75" customHeight="1">
      <c r="A329" s="148"/>
      <c r="B329" s="1"/>
      <c r="C329" s="1"/>
      <c r="D329" s="1"/>
      <c r="E329" s="1"/>
      <c r="F329" s="1"/>
      <c r="G329" s="1"/>
      <c r="H329" s="1"/>
      <c r="I329" s="1"/>
      <c r="J329" s="1"/>
      <c r="K329" s="1"/>
    </row>
    <row r="330" spans="1:11" ht="15.75" customHeight="1">
      <c r="A330" s="148"/>
      <c r="B330" s="1"/>
      <c r="C330" s="1"/>
      <c r="D330" s="1"/>
      <c r="E330" s="1"/>
      <c r="F330" s="1"/>
      <c r="G330" s="1"/>
      <c r="H330" s="1"/>
      <c r="I330" s="1"/>
      <c r="J330" s="1"/>
      <c r="K330" s="1"/>
    </row>
    <row r="331" spans="1:11" ht="15.75" customHeight="1">
      <c r="A331" s="148"/>
      <c r="B331" s="1"/>
      <c r="C331" s="1"/>
      <c r="D331" s="1"/>
      <c r="E331" s="1"/>
      <c r="F331" s="1"/>
      <c r="G331" s="1"/>
      <c r="H331" s="1"/>
      <c r="I331" s="1"/>
      <c r="J331" s="1"/>
      <c r="K331" s="1"/>
    </row>
    <row r="332" spans="1:11" ht="15.75" customHeight="1">
      <c r="A332" s="148"/>
      <c r="B332" s="1"/>
      <c r="C332" s="1"/>
      <c r="D332" s="1"/>
      <c r="E332" s="1"/>
      <c r="F332" s="1"/>
      <c r="G332" s="1"/>
      <c r="H332" s="1"/>
      <c r="I332" s="1"/>
      <c r="J332" s="1"/>
      <c r="K332" s="1"/>
    </row>
    <row r="333" spans="1:11" ht="15.75" customHeight="1">
      <c r="A333" s="148"/>
      <c r="B333" s="1"/>
      <c r="C333" s="1"/>
      <c r="D333" s="1"/>
      <c r="E333" s="1"/>
      <c r="F333" s="1"/>
      <c r="G333" s="1"/>
      <c r="H333" s="1"/>
      <c r="I333" s="1"/>
      <c r="J333" s="1"/>
      <c r="K333" s="1"/>
    </row>
    <row r="334" spans="1:11" ht="15.75" customHeight="1">
      <c r="A334" s="148"/>
      <c r="B334" s="1"/>
      <c r="C334" s="1"/>
      <c r="D334" s="1"/>
      <c r="E334" s="1"/>
      <c r="F334" s="1"/>
      <c r="G334" s="1"/>
      <c r="H334" s="1"/>
      <c r="I334" s="1"/>
      <c r="J334" s="1"/>
      <c r="K334" s="1"/>
    </row>
    <row r="335" spans="1:11" ht="15.75" customHeight="1">
      <c r="A335" s="148"/>
      <c r="B335" s="1"/>
      <c r="C335" s="1"/>
      <c r="D335" s="1"/>
      <c r="E335" s="1"/>
      <c r="F335" s="1"/>
      <c r="G335" s="1"/>
      <c r="H335" s="1"/>
      <c r="I335" s="1"/>
      <c r="J335" s="1"/>
      <c r="K335" s="1"/>
    </row>
    <row r="336" spans="1:11" ht="15.75" customHeight="1">
      <c r="A336" s="148"/>
      <c r="B336" s="1"/>
      <c r="C336" s="1"/>
      <c r="D336" s="1"/>
      <c r="E336" s="1"/>
      <c r="F336" s="1"/>
      <c r="G336" s="1"/>
      <c r="H336" s="1"/>
      <c r="I336" s="1"/>
      <c r="J336" s="1"/>
      <c r="K336" s="1"/>
    </row>
    <row r="337" spans="1:11" ht="15.75" customHeight="1">
      <c r="A337" s="148"/>
      <c r="B337" s="1"/>
      <c r="C337" s="1"/>
      <c r="D337" s="1"/>
      <c r="E337" s="1"/>
      <c r="F337" s="1"/>
      <c r="G337" s="1"/>
      <c r="H337" s="1"/>
      <c r="I337" s="1"/>
      <c r="J337" s="1"/>
      <c r="K337" s="1"/>
    </row>
    <row r="338" spans="1:11" ht="15.75" customHeight="1">
      <c r="A338" s="148"/>
      <c r="B338" s="1"/>
      <c r="C338" s="1"/>
      <c r="D338" s="1"/>
      <c r="E338" s="1"/>
      <c r="F338" s="1"/>
      <c r="G338" s="1"/>
      <c r="H338" s="1"/>
      <c r="I338" s="1"/>
      <c r="J338" s="1"/>
      <c r="K338" s="1"/>
    </row>
    <row r="339" spans="1:11" ht="15.75" customHeight="1">
      <c r="A339" s="148"/>
      <c r="B339" s="1"/>
      <c r="C339" s="1"/>
      <c r="D339" s="1"/>
      <c r="E339" s="1"/>
      <c r="F339" s="1"/>
      <c r="G339" s="1"/>
      <c r="H339" s="1"/>
      <c r="I339" s="1"/>
      <c r="J339" s="1"/>
      <c r="K339" s="1"/>
    </row>
    <row r="340" spans="1:11" ht="15.75" customHeight="1">
      <c r="A340" s="148"/>
      <c r="B340" s="1"/>
      <c r="C340" s="1"/>
      <c r="D340" s="1"/>
      <c r="E340" s="1"/>
      <c r="F340" s="1"/>
      <c r="G340" s="1"/>
      <c r="H340" s="1"/>
      <c r="I340" s="1"/>
      <c r="J340" s="1"/>
      <c r="K340" s="1"/>
    </row>
    <row r="341" spans="1:11" ht="15.75" customHeight="1">
      <c r="A341" s="148"/>
      <c r="B341" s="1"/>
      <c r="C341" s="1"/>
      <c r="D341" s="1"/>
      <c r="E341" s="1"/>
      <c r="F341" s="1"/>
      <c r="G341" s="1"/>
      <c r="H341" s="1"/>
      <c r="I341" s="1"/>
      <c r="J341" s="1"/>
      <c r="K341" s="1"/>
    </row>
    <row r="342" spans="1:11" ht="15.75" customHeight="1">
      <c r="A342" s="148"/>
      <c r="B342" s="1"/>
      <c r="C342" s="1"/>
      <c r="D342" s="1"/>
      <c r="E342" s="1"/>
      <c r="F342" s="1"/>
      <c r="G342" s="1"/>
      <c r="H342" s="1"/>
      <c r="I342" s="1"/>
      <c r="J342" s="1"/>
      <c r="K342" s="1"/>
    </row>
    <row r="343" spans="1:11" ht="15.75" customHeight="1">
      <c r="A343" s="148"/>
      <c r="B343" s="1"/>
      <c r="C343" s="1"/>
      <c r="D343" s="1"/>
      <c r="E343" s="1"/>
      <c r="F343" s="1"/>
      <c r="G343" s="1"/>
      <c r="H343" s="1"/>
      <c r="I343" s="1"/>
      <c r="J343" s="1"/>
      <c r="K343" s="1"/>
    </row>
    <row r="344" spans="1:11" ht="15.75" customHeight="1">
      <c r="A344" s="148"/>
      <c r="B344" s="1"/>
      <c r="C344" s="1"/>
      <c r="D344" s="1"/>
      <c r="E344" s="1"/>
      <c r="F344" s="1"/>
      <c r="G344" s="1"/>
      <c r="H344" s="1"/>
      <c r="I344" s="1"/>
      <c r="J344" s="1"/>
      <c r="K344" s="1"/>
    </row>
    <row r="345" spans="1:11" ht="15.75" customHeight="1">
      <c r="A345" s="148"/>
      <c r="B345" s="1"/>
      <c r="C345" s="1"/>
      <c r="D345" s="1"/>
      <c r="E345" s="1"/>
      <c r="F345" s="1"/>
      <c r="G345" s="1"/>
      <c r="H345" s="1"/>
      <c r="I345" s="1"/>
      <c r="J345" s="1"/>
      <c r="K345" s="1"/>
    </row>
    <row r="346" spans="1:11" ht="15.75" customHeight="1">
      <c r="A346" s="148"/>
      <c r="B346" s="1"/>
      <c r="C346" s="1"/>
      <c r="D346" s="1"/>
      <c r="E346" s="1"/>
      <c r="F346" s="1"/>
      <c r="G346" s="1"/>
      <c r="H346" s="1"/>
      <c r="I346" s="1"/>
      <c r="J346" s="1"/>
      <c r="K346" s="1"/>
    </row>
    <row r="347" spans="1:11" ht="15.75" customHeight="1">
      <c r="A347" s="148"/>
      <c r="B347" s="1"/>
      <c r="C347" s="1"/>
      <c r="D347" s="1"/>
      <c r="E347" s="1"/>
      <c r="F347" s="1"/>
      <c r="G347" s="1"/>
      <c r="H347" s="1"/>
      <c r="I347" s="1"/>
      <c r="J347" s="1"/>
      <c r="K347" s="1"/>
    </row>
    <row r="348" spans="1:11" ht="15.75" customHeight="1">
      <c r="A348" s="148"/>
      <c r="B348" s="1"/>
      <c r="C348" s="1"/>
      <c r="D348" s="1"/>
      <c r="E348" s="1"/>
      <c r="F348" s="1"/>
      <c r="G348" s="1"/>
      <c r="H348" s="1"/>
      <c r="I348" s="1"/>
      <c r="J348" s="1"/>
      <c r="K348" s="1"/>
    </row>
    <row r="349" spans="1:11" ht="15.75" customHeight="1">
      <c r="A349" s="148"/>
      <c r="B349" s="1"/>
      <c r="C349" s="1"/>
      <c r="D349" s="1"/>
      <c r="E349" s="1"/>
      <c r="F349" s="1"/>
      <c r="G349" s="1"/>
      <c r="H349" s="1"/>
      <c r="I349" s="1"/>
      <c r="J349" s="1"/>
      <c r="K349" s="1"/>
    </row>
    <row r="350" spans="1:11" ht="15.75" customHeight="1">
      <c r="A350" s="148"/>
      <c r="B350" s="1"/>
      <c r="C350" s="1"/>
      <c r="D350" s="1"/>
      <c r="E350" s="1"/>
      <c r="F350" s="1"/>
      <c r="G350" s="1"/>
      <c r="H350" s="1"/>
      <c r="I350" s="1"/>
      <c r="J350" s="1"/>
      <c r="K350" s="1"/>
    </row>
    <row r="351" spans="1:11" ht="15.75" customHeight="1">
      <c r="A351" s="148"/>
      <c r="B351" s="1"/>
      <c r="C351" s="1"/>
      <c r="D351" s="1"/>
      <c r="E351" s="1"/>
      <c r="F351" s="1"/>
      <c r="G351" s="1"/>
      <c r="H351" s="1"/>
      <c r="I351" s="1"/>
      <c r="J351" s="1"/>
      <c r="K351" s="1"/>
    </row>
    <row r="352" spans="1:11" ht="15.75" customHeight="1">
      <c r="A352" s="148"/>
      <c r="B352" s="1"/>
      <c r="C352" s="1"/>
      <c r="D352" s="1"/>
      <c r="E352" s="1"/>
      <c r="F352" s="1"/>
      <c r="G352" s="1"/>
      <c r="H352" s="1"/>
      <c r="I352" s="1"/>
      <c r="J352" s="1"/>
      <c r="K352" s="1"/>
    </row>
    <row r="353" spans="1:11" ht="15.75" customHeight="1">
      <c r="A353" s="148"/>
      <c r="B353" s="1"/>
      <c r="C353" s="1"/>
      <c r="D353" s="1"/>
      <c r="E353" s="1"/>
      <c r="F353" s="1"/>
      <c r="G353" s="1"/>
      <c r="H353" s="1"/>
      <c r="I353" s="1"/>
      <c r="J353" s="1"/>
      <c r="K353" s="1"/>
    </row>
    <row r="354" spans="1:11" ht="15.75" customHeight="1">
      <c r="A354" s="148"/>
      <c r="B354" s="1"/>
      <c r="C354" s="1"/>
      <c r="D354" s="1"/>
      <c r="E354" s="1"/>
      <c r="F354" s="1"/>
      <c r="G354" s="1"/>
      <c r="H354" s="1"/>
      <c r="I354" s="1"/>
      <c r="J354" s="1"/>
      <c r="K354" s="1"/>
    </row>
    <row r="355" spans="1:11" ht="15.75" customHeight="1">
      <c r="A355" s="148"/>
      <c r="B355" s="1"/>
      <c r="C355" s="1"/>
      <c r="D355" s="1"/>
      <c r="E355" s="1"/>
      <c r="F355" s="1"/>
      <c r="G355" s="1"/>
      <c r="H355" s="1"/>
      <c r="I355" s="1"/>
      <c r="J355" s="1"/>
      <c r="K355" s="1"/>
    </row>
    <row r="356" spans="1:11" ht="15.75" customHeight="1">
      <c r="A356" s="148"/>
      <c r="B356" s="1"/>
      <c r="C356" s="1"/>
      <c r="D356" s="1"/>
      <c r="E356" s="1"/>
      <c r="F356" s="1"/>
      <c r="G356" s="1"/>
      <c r="H356" s="1"/>
      <c r="I356" s="1"/>
      <c r="J356" s="1"/>
      <c r="K356" s="1"/>
    </row>
    <row r="357" spans="1:11" ht="15.75" customHeight="1">
      <c r="A357" s="148"/>
      <c r="B357" s="1"/>
      <c r="C357" s="1"/>
      <c r="D357" s="1"/>
      <c r="E357" s="1"/>
      <c r="F357" s="1"/>
      <c r="G357" s="1"/>
      <c r="H357" s="1"/>
      <c r="I357" s="1"/>
      <c r="J357" s="1"/>
      <c r="K357" s="1"/>
    </row>
    <row r="358" spans="1:11" ht="15.75" customHeight="1">
      <c r="A358" s="148"/>
      <c r="B358" s="1"/>
      <c r="C358" s="1"/>
      <c r="D358" s="1"/>
      <c r="E358" s="1"/>
      <c r="F358" s="1"/>
      <c r="G358" s="1"/>
      <c r="H358" s="1"/>
      <c r="I358" s="1"/>
      <c r="J358" s="1"/>
      <c r="K358" s="1"/>
    </row>
    <row r="359" spans="1:11" ht="15.75" customHeight="1">
      <c r="A359" s="148"/>
      <c r="B359" s="1"/>
      <c r="C359" s="1"/>
      <c r="D359" s="1"/>
      <c r="E359" s="1"/>
      <c r="F359" s="1"/>
      <c r="G359" s="1"/>
      <c r="H359" s="1"/>
      <c r="I359" s="1"/>
      <c r="J359" s="1"/>
      <c r="K359" s="1"/>
    </row>
    <row r="360" spans="1:11" ht="15.75" customHeight="1">
      <c r="A360" s="148"/>
      <c r="B360" s="1"/>
      <c r="C360" s="1"/>
      <c r="D360" s="1"/>
      <c r="E360" s="1"/>
      <c r="F360" s="1"/>
      <c r="G360" s="1"/>
      <c r="H360" s="1"/>
      <c r="I360" s="1"/>
      <c r="J360" s="1"/>
      <c r="K360" s="1"/>
    </row>
    <row r="361" spans="1:11" ht="15.75" customHeight="1">
      <c r="A361" s="148"/>
      <c r="B361" s="1"/>
      <c r="C361" s="1"/>
      <c r="D361" s="1"/>
      <c r="E361" s="1"/>
      <c r="F361" s="1"/>
      <c r="G361" s="1"/>
      <c r="H361" s="1"/>
      <c r="I361" s="1"/>
      <c r="J361" s="1"/>
      <c r="K361" s="1"/>
    </row>
    <row r="362" spans="1:11" ht="15.75" customHeight="1">
      <c r="A362" s="148"/>
      <c r="B362" s="1"/>
      <c r="C362" s="1"/>
      <c r="D362" s="1"/>
      <c r="E362" s="1"/>
      <c r="F362" s="1"/>
      <c r="G362" s="1"/>
      <c r="H362" s="1"/>
      <c r="I362" s="1"/>
      <c r="J362" s="1"/>
      <c r="K362" s="1"/>
    </row>
    <row r="363" spans="1:11" ht="15.75" customHeight="1">
      <c r="A363" s="148"/>
      <c r="B363" s="1"/>
      <c r="C363" s="1"/>
      <c r="D363" s="1"/>
      <c r="E363" s="1"/>
      <c r="F363" s="1"/>
      <c r="G363" s="1"/>
      <c r="H363" s="1"/>
      <c r="I363" s="1"/>
      <c r="J363" s="1"/>
      <c r="K363" s="1"/>
    </row>
    <row r="364" spans="1:11" ht="15.75" customHeight="1">
      <c r="A364" s="148"/>
      <c r="B364" s="1"/>
      <c r="C364" s="1"/>
      <c r="D364" s="1"/>
      <c r="E364" s="1"/>
      <c r="F364" s="1"/>
      <c r="G364" s="1"/>
      <c r="H364" s="1"/>
      <c r="I364" s="1"/>
      <c r="J364" s="1"/>
      <c r="K364" s="1"/>
    </row>
    <row r="365" spans="1:11" ht="15.75" customHeight="1">
      <c r="A365" s="148"/>
      <c r="B365" s="1"/>
      <c r="C365" s="1"/>
      <c r="D365" s="1"/>
      <c r="E365" s="1"/>
      <c r="F365" s="1"/>
      <c r="G365" s="1"/>
      <c r="H365" s="1"/>
      <c r="I365" s="1"/>
      <c r="J365" s="1"/>
      <c r="K365" s="1"/>
    </row>
    <row r="366" spans="1:11" ht="15.75" customHeight="1">
      <c r="A366" s="148"/>
      <c r="B366" s="1"/>
      <c r="C366" s="1"/>
      <c r="D366" s="1"/>
      <c r="E366" s="1"/>
      <c r="F366" s="1"/>
      <c r="G366" s="1"/>
      <c r="H366" s="1"/>
      <c r="I366" s="1"/>
      <c r="J366" s="1"/>
      <c r="K366" s="1"/>
    </row>
    <row r="367" spans="1:11" ht="15.75" customHeight="1">
      <c r="A367" s="148"/>
      <c r="B367" s="1"/>
      <c r="C367" s="1"/>
      <c r="D367" s="1"/>
      <c r="E367" s="1"/>
      <c r="F367" s="1"/>
      <c r="G367" s="1"/>
      <c r="H367" s="1"/>
      <c r="I367" s="1"/>
      <c r="J367" s="1"/>
      <c r="K367" s="1"/>
    </row>
    <row r="368" spans="1:11" ht="15.75" customHeight="1">
      <c r="A368" s="148"/>
      <c r="B368" s="1"/>
      <c r="C368" s="1"/>
      <c r="D368" s="1"/>
      <c r="E368" s="1"/>
      <c r="F368" s="1"/>
      <c r="G368" s="1"/>
      <c r="H368" s="1"/>
      <c r="I368" s="1"/>
      <c r="J368" s="1"/>
      <c r="K368" s="1"/>
    </row>
    <row r="369" spans="1:11" ht="15.75" customHeight="1">
      <c r="A369" s="148"/>
      <c r="B369" s="1"/>
      <c r="C369" s="1"/>
      <c r="D369" s="1"/>
      <c r="E369" s="1"/>
      <c r="F369" s="1"/>
      <c r="G369" s="1"/>
      <c r="H369" s="1"/>
      <c r="I369" s="1"/>
      <c r="J369" s="1"/>
      <c r="K369" s="1"/>
    </row>
    <row r="370" spans="1:11" ht="15.75" customHeight="1">
      <c r="A370" s="148"/>
      <c r="B370" s="1"/>
      <c r="C370" s="1"/>
      <c r="D370" s="1"/>
      <c r="E370" s="1"/>
      <c r="F370" s="1"/>
      <c r="G370" s="1"/>
      <c r="H370" s="1"/>
      <c r="I370" s="1"/>
      <c r="J370" s="1"/>
      <c r="K370" s="1"/>
    </row>
    <row r="371" spans="1:11" ht="15.75" customHeight="1">
      <c r="A371" s="148"/>
      <c r="B371" s="1"/>
      <c r="C371" s="1"/>
      <c r="D371" s="1"/>
      <c r="E371" s="1"/>
      <c r="F371" s="1"/>
      <c r="G371" s="1"/>
      <c r="H371" s="1"/>
      <c r="I371" s="1"/>
      <c r="J371" s="1"/>
      <c r="K371" s="1"/>
    </row>
    <row r="372" spans="1:11" ht="15.75" customHeight="1">
      <c r="A372" s="148"/>
      <c r="B372" s="1"/>
      <c r="C372" s="1"/>
      <c r="D372" s="1"/>
      <c r="E372" s="1"/>
      <c r="F372" s="1"/>
      <c r="G372" s="1"/>
      <c r="H372" s="1"/>
      <c r="I372" s="1"/>
      <c r="J372" s="1"/>
      <c r="K372" s="1"/>
    </row>
    <row r="373" spans="1:11" ht="15.75" customHeight="1">
      <c r="A373" s="148"/>
      <c r="B373" s="1"/>
      <c r="C373" s="1"/>
      <c r="D373" s="1"/>
      <c r="E373" s="1"/>
      <c r="F373" s="1"/>
      <c r="G373" s="1"/>
      <c r="H373" s="1"/>
      <c r="I373" s="1"/>
      <c r="J373" s="1"/>
      <c r="K373" s="1"/>
    </row>
    <row r="374" spans="1:11" ht="15.75" customHeight="1">
      <c r="A374" s="148"/>
      <c r="B374" s="1"/>
      <c r="C374" s="1"/>
      <c r="D374" s="1"/>
      <c r="E374" s="1"/>
      <c r="F374" s="1"/>
      <c r="G374" s="1"/>
      <c r="H374" s="1"/>
      <c r="I374" s="1"/>
      <c r="J374" s="1"/>
      <c r="K374" s="1"/>
    </row>
    <row r="375" spans="1:11" ht="15.75" customHeight="1">
      <c r="A375" s="148"/>
      <c r="B375" s="1"/>
      <c r="C375" s="1"/>
      <c r="D375" s="1"/>
      <c r="E375" s="1"/>
      <c r="F375" s="1"/>
      <c r="G375" s="1"/>
      <c r="H375" s="1"/>
      <c r="I375" s="1"/>
      <c r="J375" s="1"/>
      <c r="K375" s="1"/>
    </row>
    <row r="376" spans="1:11" ht="15.75" customHeight="1">
      <c r="A376" s="148"/>
      <c r="B376" s="1"/>
      <c r="C376" s="1"/>
      <c r="D376" s="1"/>
      <c r="E376" s="1"/>
      <c r="F376" s="1"/>
      <c r="G376" s="1"/>
      <c r="H376" s="1"/>
      <c r="I376" s="1"/>
      <c r="J376" s="1"/>
      <c r="K376" s="1"/>
    </row>
    <row r="377" spans="1:11" ht="15.75" customHeight="1">
      <c r="A377" s="148"/>
      <c r="B377" s="1"/>
      <c r="C377" s="1"/>
      <c r="D377" s="1"/>
      <c r="E377" s="1"/>
      <c r="F377" s="1"/>
      <c r="G377" s="1"/>
      <c r="H377" s="1"/>
      <c r="I377" s="1"/>
      <c r="J377" s="1"/>
      <c r="K377" s="1"/>
    </row>
    <row r="378" spans="1:11" ht="15.75" customHeight="1">
      <c r="A378" s="148"/>
      <c r="B378" s="1"/>
      <c r="C378" s="1"/>
      <c r="D378" s="1"/>
      <c r="E378" s="1"/>
      <c r="F378" s="1"/>
      <c r="G378" s="1"/>
      <c r="H378" s="1"/>
      <c r="I378" s="1"/>
      <c r="J378" s="1"/>
      <c r="K378" s="1"/>
    </row>
    <row r="379" spans="1:11" ht="15.75" customHeight="1">
      <c r="A379" s="148"/>
      <c r="B379" s="1"/>
      <c r="C379" s="1"/>
      <c r="D379" s="1"/>
      <c r="E379" s="1"/>
      <c r="F379" s="1"/>
      <c r="G379" s="1"/>
      <c r="H379" s="1"/>
      <c r="I379" s="1"/>
      <c r="J379" s="1"/>
      <c r="K379" s="1"/>
    </row>
    <row r="380" spans="1:11" ht="15.75" customHeight="1">
      <c r="A380" s="148"/>
      <c r="B380" s="1"/>
      <c r="C380" s="1"/>
      <c r="D380" s="1"/>
      <c r="E380" s="1"/>
      <c r="F380" s="1"/>
      <c r="G380" s="1"/>
      <c r="H380" s="1"/>
      <c r="I380" s="1"/>
      <c r="J380" s="1"/>
      <c r="K380" s="1"/>
    </row>
    <row r="381" spans="1:11" ht="15.75" customHeight="1">
      <c r="A381" s="148"/>
      <c r="B381" s="1"/>
      <c r="C381" s="1"/>
      <c r="D381" s="1"/>
      <c r="E381" s="1"/>
      <c r="F381" s="1"/>
      <c r="G381" s="1"/>
      <c r="H381" s="1"/>
      <c r="I381" s="1"/>
      <c r="J381" s="1"/>
      <c r="K381" s="1"/>
    </row>
    <row r="382" spans="1:11" ht="15.75" customHeight="1">
      <c r="A382" s="148"/>
      <c r="B382" s="1"/>
      <c r="C382" s="1"/>
      <c r="D382" s="1"/>
      <c r="E382" s="1"/>
      <c r="F382" s="1"/>
      <c r="G382" s="1"/>
      <c r="H382" s="1"/>
      <c r="I382" s="1"/>
      <c r="J382" s="1"/>
      <c r="K382" s="1"/>
    </row>
    <row r="383" spans="1:11" ht="15.75" customHeight="1">
      <c r="A383" s="148"/>
      <c r="B383" s="1"/>
      <c r="C383" s="1"/>
      <c r="D383" s="1"/>
      <c r="E383" s="1"/>
      <c r="F383" s="1"/>
      <c r="G383" s="1"/>
      <c r="H383" s="1"/>
      <c r="I383" s="1"/>
      <c r="J383" s="1"/>
      <c r="K383" s="1"/>
    </row>
    <row r="384" spans="1:11" ht="15.75" customHeight="1">
      <c r="A384" s="148"/>
      <c r="B384" s="1"/>
      <c r="C384" s="1"/>
      <c r="D384" s="1"/>
      <c r="E384" s="1"/>
      <c r="F384" s="1"/>
      <c r="G384" s="1"/>
      <c r="H384" s="1"/>
      <c r="I384" s="1"/>
      <c r="J384" s="1"/>
      <c r="K384" s="1"/>
    </row>
    <row r="385" spans="1:11" ht="15.75" customHeight="1">
      <c r="A385" s="148"/>
      <c r="B385" s="1"/>
      <c r="C385" s="1"/>
      <c r="D385" s="1"/>
      <c r="E385" s="1"/>
      <c r="F385" s="1"/>
      <c r="G385" s="1"/>
      <c r="H385" s="1"/>
      <c r="I385" s="1"/>
      <c r="J385" s="1"/>
      <c r="K385" s="1"/>
    </row>
    <row r="386" spans="1:11" ht="15.75" customHeight="1">
      <c r="A386" s="148"/>
      <c r="B386" s="1"/>
      <c r="C386" s="1"/>
      <c r="D386" s="1"/>
      <c r="E386" s="1"/>
      <c r="F386" s="1"/>
      <c r="G386" s="1"/>
      <c r="H386" s="1"/>
      <c r="I386" s="1"/>
      <c r="J386" s="1"/>
      <c r="K386" s="1"/>
    </row>
    <row r="387" spans="1:11" ht="15.75" customHeight="1">
      <c r="A387" s="148"/>
      <c r="B387" s="1"/>
      <c r="C387" s="1"/>
      <c r="D387" s="1"/>
      <c r="E387" s="1"/>
      <c r="F387" s="1"/>
      <c r="G387" s="1"/>
      <c r="H387" s="1"/>
      <c r="I387" s="1"/>
      <c r="J387" s="1"/>
      <c r="K387" s="1"/>
    </row>
    <row r="388" spans="1:11" ht="15.75" customHeight="1">
      <c r="A388" s="148"/>
      <c r="B388" s="1"/>
      <c r="C388" s="1"/>
      <c r="D388" s="1"/>
      <c r="E388" s="1"/>
      <c r="F388" s="1"/>
      <c r="G388" s="1"/>
      <c r="H388" s="1"/>
      <c r="I388" s="1"/>
      <c r="J388" s="1"/>
      <c r="K388" s="1"/>
    </row>
    <row r="389" spans="1:11" ht="15.75" customHeight="1">
      <c r="A389" s="148"/>
      <c r="B389" s="1"/>
      <c r="C389" s="1"/>
      <c r="D389" s="1"/>
      <c r="E389" s="1"/>
      <c r="F389" s="1"/>
      <c r="G389" s="1"/>
      <c r="H389" s="1"/>
      <c r="I389" s="1"/>
      <c r="J389" s="1"/>
      <c r="K389" s="1"/>
    </row>
    <row r="390" spans="1:11" ht="15.75" customHeight="1">
      <c r="A390" s="148"/>
      <c r="B390" s="1"/>
      <c r="C390" s="1"/>
      <c r="D390" s="1"/>
      <c r="E390" s="1"/>
      <c r="F390" s="1"/>
      <c r="G390" s="1"/>
      <c r="H390" s="1"/>
      <c r="I390" s="1"/>
      <c r="J390" s="1"/>
      <c r="K390" s="1"/>
    </row>
    <row r="391" spans="1:11" ht="15.75" customHeight="1">
      <c r="A391" s="148"/>
      <c r="B391" s="1"/>
      <c r="C391" s="1"/>
      <c r="D391" s="1"/>
      <c r="E391" s="1"/>
      <c r="F391" s="1"/>
      <c r="G391" s="1"/>
      <c r="H391" s="1"/>
      <c r="I391" s="1"/>
      <c r="J391" s="1"/>
      <c r="K391" s="1"/>
    </row>
    <row r="392" spans="1:11" ht="15.75" customHeight="1">
      <c r="A392" s="148"/>
      <c r="B392" s="1"/>
      <c r="C392" s="1"/>
      <c r="D392" s="1"/>
      <c r="E392" s="1"/>
      <c r="F392" s="1"/>
      <c r="G392" s="1"/>
      <c r="H392" s="1"/>
      <c r="I392" s="1"/>
      <c r="J392" s="1"/>
      <c r="K392" s="1"/>
    </row>
    <row r="393" spans="1:11" ht="15.75" customHeight="1">
      <c r="A393" s="148"/>
      <c r="B393" s="1"/>
      <c r="C393" s="1"/>
      <c r="D393" s="1"/>
      <c r="E393" s="1"/>
      <c r="F393" s="1"/>
      <c r="G393" s="1"/>
      <c r="H393" s="1"/>
      <c r="I393" s="1"/>
      <c r="J393" s="1"/>
      <c r="K393" s="1"/>
    </row>
    <row r="394" spans="1:11" ht="15.75" customHeight="1">
      <c r="A394" s="148"/>
      <c r="B394" s="1"/>
      <c r="C394" s="1"/>
      <c r="D394" s="1"/>
      <c r="E394" s="1"/>
      <c r="F394" s="1"/>
      <c r="G394" s="1"/>
      <c r="H394" s="1"/>
      <c r="I394" s="1"/>
      <c r="J394" s="1"/>
      <c r="K394" s="1"/>
    </row>
    <row r="395" spans="1:11" ht="15.75" customHeight="1">
      <c r="A395" s="148"/>
      <c r="B395" s="1"/>
      <c r="C395" s="1"/>
      <c r="D395" s="1"/>
      <c r="E395" s="1"/>
      <c r="F395" s="1"/>
      <c r="G395" s="1"/>
      <c r="H395" s="1"/>
      <c r="I395" s="1"/>
      <c r="J395" s="1"/>
      <c r="K395" s="1"/>
    </row>
    <row r="396" spans="1:11" ht="15.75" customHeight="1">
      <c r="A396" s="148"/>
      <c r="B396" s="1"/>
      <c r="C396" s="1"/>
      <c r="D396" s="1"/>
      <c r="E396" s="1"/>
      <c r="F396" s="1"/>
      <c r="G396" s="1"/>
      <c r="H396" s="1"/>
      <c r="I396" s="1"/>
      <c r="J396" s="1"/>
      <c r="K396" s="1"/>
    </row>
    <row r="397" spans="1:11" ht="15.75" customHeight="1">
      <c r="A397" s="148"/>
      <c r="B397" s="1"/>
      <c r="C397" s="1"/>
      <c r="D397" s="1"/>
      <c r="E397" s="1"/>
      <c r="F397" s="1"/>
      <c r="G397" s="1"/>
      <c r="H397" s="1"/>
      <c r="I397" s="1"/>
      <c r="J397" s="1"/>
      <c r="K397" s="1"/>
    </row>
    <row r="398" spans="1:11" ht="15.75" customHeight="1">
      <c r="A398" s="148"/>
      <c r="B398" s="1"/>
      <c r="C398" s="1"/>
      <c r="D398" s="1"/>
      <c r="E398" s="1"/>
      <c r="F398" s="1"/>
      <c r="G398" s="1"/>
      <c r="H398" s="1"/>
      <c r="I398" s="1"/>
      <c r="J398" s="1"/>
      <c r="K398" s="1"/>
    </row>
    <row r="399" spans="1:11" ht="15.75" customHeight="1">
      <c r="A399" s="148"/>
      <c r="B399" s="1"/>
      <c r="C399" s="1"/>
      <c r="D399" s="1"/>
      <c r="E399" s="1"/>
      <c r="F399" s="1"/>
      <c r="G399" s="1"/>
      <c r="H399" s="1"/>
      <c r="I399" s="1"/>
      <c r="J399" s="1"/>
      <c r="K399" s="1"/>
    </row>
    <row r="400" spans="1:11" ht="15.75" customHeight="1">
      <c r="A400" s="148"/>
      <c r="B400" s="1"/>
      <c r="C400" s="1"/>
      <c r="D400" s="1"/>
      <c r="E400" s="1"/>
      <c r="F400" s="1"/>
      <c r="G400" s="1"/>
      <c r="H400" s="1"/>
      <c r="I400" s="1"/>
      <c r="J400" s="1"/>
      <c r="K400" s="1"/>
    </row>
    <row r="401" spans="1:11" ht="15.75" customHeight="1">
      <c r="A401" s="148"/>
      <c r="B401" s="1"/>
      <c r="C401" s="1"/>
      <c r="D401" s="1"/>
      <c r="E401" s="1"/>
      <c r="F401" s="1"/>
      <c r="G401" s="1"/>
      <c r="H401" s="1"/>
      <c r="I401" s="1"/>
      <c r="J401" s="1"/>
      <c r="K401" s="1"/>
    </row>
    <row r="402" spans="1:11" ht="15.75" customHeight="1">
      <c r="A402" s="148"/>
      <c r="B402" s="1"/>
      <c r="C402" s="1"/>
      <c r="D402" s="1"/>
      <c r="E402" s="1"/>
      <c r="F402" s="1"/>
      <c r="G402" s="1"/>
      <c r="H402" s="1"/>
      <c r="I402" s="1"/>
      <c r="J402" s="1"/>
      <c r="K402" s="1"/>
    </row>
    <row r="403" spans="1:11" ht="15.75" customHeight="1">
      <c r="A403" s="148"/>
      <c r="B403" s="1"/>
      <c r="C403" s="1"/>
      <c r="D403" s="1"/>
      <c r="E403" s="1"/>
      <c r="F403" s="1"/>
      <c r="G403" s="1"/>
      <c r="H403" s="1"/>
      <c r="I403" s="1"/>
      <c r="J403" s="1"/>
      <c r="K403" s="1"/>
    </row>
    <row r="404" spans="1:11" ht="15.75" customHeight="1">
      <c r="A404" s="148"/>
      <c r="B404" s="1"/>
      <c r="C404" s="1"/>
      <c r="D404" s="1"/>
      <c r="E404" s="1"/>
      <c r="F404" s="1"/>
      <c r="G404" s="1"/>
      <c r="H404" s="1"/>
      <c r="I404" s="1"/>
      <c r="J404" s="1"/>
      <c r="K404" s="1"/>
    </row>
    <row r="405" spans="1:11" ht="15.75" customHeight="1">
      <c r="A405" s="148"/>
      <c r="B405" s="1"/>
      <c r="C405" s="1"/>
      <c r="D405" s="1"/>
      <c r="E405" s="1"/>
      <c r="F405" s="1"/>
      <c r="G405" s="1"/>
      <c r="H405" s="1"/>
      <c r="I405" s="1"/>
      <c r="J405" s="1"/>
      <c r="K405" s="1"/>
    </row>
    <row r="406" spans="1:11" ht="15.75" customHeight="1">
      <c r="A406" s="148"/>
      <c r="B406" s="1"/>
      <c r="C406" s="1"/>
      <c r="D406" s="1"/>
      <c r="E406" s="1"/>
      <c r="F406" s="1"/>
      <c r="G406" s="1"/>
      <c r="H406" s="1"/>
      <c r="I406" s="1"/>
      <c r="J406" s="1"/>
      <c r="K406" s="1"/>
    </row>
    <row r="407" spans="1:11" ht="15.75" customHeight="1">
      <c r="A407" s="148"/>
      <c r="B407" s="1"/>
      <c r="C407" s="1"/>
      <c r="D407" s="1"/>
      <c r="E407" s="1"/>
      <c r="F407" s="1"/>
      <c r="G407" s="1"/>
      <c r="H407" s="1"/>
      <c r="I407" s="1"/>
      <c r="J407" s="1"/>
      <c r="K407" s="1"/>
    </row>
    <row r="408" spans="1:11" ht="15.75" customHeight="1">
      <c r="A408" s="148"/>
      <c r="B408" s="1"/>
      <c r="C408" s="1"/>
      <c r="D408" s="1"/>
      <c r="E408" s="1"/>
      <c r="F408" s="1"/>
      <c r="G408" s="1"/>
      <c r="H408" s="1"/>
      <c r="I408" s="1"/>
      <c r="J408" s="1"/>
      <c r="K408" s="1"/>
    </row>
    <row r="409" spans="1:11" ht="15.75" customHeight="1">
      <c r="A409" s="148"/>
      <c r="B409" s="1"/>
      <c r="C409" s="1"/>
      <c r="D409" s="1"/>
      <c r="E409" s="1"/>
      <c r="F409" s="1"/>
      <c r="G409" s="1"/>
      <c r="H409" s="1"/>
      <c r="I409" s="1"/>
      <c r="J409" s="1"/>
      <c r="K409" s="1"/>
    </row>
    <row r="410" spans="1:11" ht="15.75" customHeight="1">
      <c r="A410" s="148"/>
      <c r="B410" s="1"/>
      <c r="C410" s="1"/>
      <c r="D410" s="1"/>
      <c r="E410" s="1"/>
      <c r="F410" s="1"/>
      <c r="G410" s="1"/>
      <c r="H410" s="1"/>
      <c r="I410" s="1"/>
      <c r="J410" s="1"/>
      <c r="K410" s="1"/>
    </row>
    <row r="411" spans="1:11" ht="15.75" customHeight="1">
      <c r="A411" s="148"/>
      <c r="B411" s="1"/>
      <c r="C411" s="1"/>
      <c r="D411" s="1"/>
      <c r="E411" s="1"/>
      <c r="F411" s="1"/>
      <c r="G411" s="1"/>
      <c r="H411" s="1"/>
      <c r="I411" s="1"/>
      <c r="J411" s="1"/>
      <c r="K411" s="1"/>
    </row>
    <row r="412" spans="1:11" ht="15.75" customHeight="1">
      <c r="A412" s="148"/>
      <c r="B412" s="1"/>
      <c r="C412" s="1"/>
      <c r="D412" s="1"/>
      <c r="E412" s="1"/>
      <c r="F412" s="1"/>
      <c r="G412" s="1"/>
      <c r="H412" s="1"/>
      <c r="I412" s="1"/>
      <c r="J412" s="1"/>
      <c r="K412" s="1"/>
    </row>
    <row r="413" spans="1:11" ht="15.75" customHeight="1">
      <c r="A413" s="148"/>
      <c r="B413" s="1"/>
      <c r="C413" s="1"/>
      <c r="D413" s="1"/>
      <c r="E413" s="1"/>
      <c r="F413" s="1"/>
      <c r="G413" s="1"/>
      <c r="H413" s="1"/>
      <c r="I413" s="1"/>
      <c r="J413" s="1"/>
      <c r="K413" s="1"/>
    </row>
    <row r="414" spans="1:11" ht="15.75" customHeight="1">
      <c r="A414" s="148"/>
      <c r="B414" s="1"/>
      <c r="C414" s="1"/>
      <c r="D414" s="1"/>
      <c r="E414" s="1"/>
      <c r="F414" s="1"/>
      <c r="G414" s="1"/>
      <c r="H414" s="1"/>
      <c r="I414" s="1"/>
      <c r="J414" s="1"/>
      <c r="K414" s="1"/>
    </row>
    <row r="415" spans="1:11" ht="15.75" customHeight="1">
      <c r="A415" s="148"/>
      <c r="B415" s="1"/>
      <c r="C415" s="1"/>
      <c r="D415" s="1"/>
      <c r="E415" s="1"/>
      <c r="F415" s="1"/>
      <c r="G415" s="1"/>
      <c r="H415" s="1"/>
      <c r="I415" s="1"/>
      <c r="J415" s="1"/>
      <c r="K415" s="1"/>
    </row>
    <row r="416" spans="1:11" ht="15.75" customHeight="1">
      <c r="A416" s="148"/>
      <c r="B416" s="1"/>
      <c r="C416" s="1"/>
      <c r="D416" s="1"/>
      <c r="E416" s="1"/>
      <c r="F416" s="1"/>
      <c r="G416" s="1"/>
      <c r="H416" s="1"/>
      <c r="I416" s="1"/>
      <c r="J416" s="1"/>
      <c r="K416" s="1"/>
    </row>
    <row r="417" spans="1:11" ht="15.75" customHeight="1">
      <c r="A417" s="148"/>
      <c r="B417" s="1"/>
      <c r="C417" s="1"/>
      <c r="D417" s="1"/>
      <c r="E417" s="1"/>
      <c r="F417" s="1"/>
      <c r="G417" s="1"/>
      <c r="H417" s="1"/>
      <c r="I417" s="1"/>
      <c r="J417" s="1"/>
      <c r="K417" s="1"/>
    </row>
    <row r="418" spans="1:11" ht="15.75" customHeight="1">
      <c r="A418" s="148"/>
      <c r="B418" s="1"/>
      <c r="C418" s="1"/>
      <c r="D418" s="1"/>
      <c r="E418" s="1"/>
      <c r="F418" s="1"/>
      <c r="G418" s="1"/>
      <c r="H418" s="1"/>
      <c r="I418" s="1"/>
      <c r="J418" s="1"/>
      <c r="K418" s="1"/>
    </row>
    <row r="419" spans="1:11" ht="15.75" customHeight="1">
      <c r="A419" s="148"/>
      <c r="B419" s="1"/>
      <c r="C419" s="1"/>
      <c r="D419" s="1"/>
      <c r="E419" s="1"/>
      <c r="F419" s="1"/>
      <c r="G419" s="1"/>
      <c r="H419" s="1"/>
      <c r="I419" s="1"/>
      <c r="J419" s="1"/>
      <c r="K419" s="1"/>
    </row>
    <row r="420" spans="1:11" ht="15.75" customHeight="1">
      <c r="A420" s="148"/>
      <c r="B420" s="1"/>
      <c r="C420" s="1"/>
      <c r="D420" s="1"/>
      <c r="E420" s="1"/>
      <c r="F420" s="1"/>
      <c r="G420" s="1"/>
      <c r="H420" s="1"/>
      <c r="I420" s="1"/>
      <c r="J420" s="1"/>
      <c r="K420" s="1"/>
    </row>
    <row r="421" spans="1:11" ht="15.75" customHeight="1">
      <c r="A421" s="148"/>
      <c r="B421" s="1"/>
      <c r="C421" s="1"/>
      <c r="D421" s="1"/>
      <c r="E421" s="1"/>
      <c r="F421" s="1"/>
      <c r="G421" s="1"/>
      <c r="H421" s="1"/>
      <c r="I421" s="1"/>
      <c r="J421" s="1"/>
      <c r="K421" s="1"/>
    </row>
    <row r="422" spans="1:11" ht="15.75" customHeight="1">
      <c r="A422" s="148"/>
      <c r="B422" s="1"/>
      <c r="C422" s="1"/>
      <c r="D422" s="1"/>
      <c r="E422" s="1"/>
      <c r="F422" s="1"/>
      <c r="G422" s="1"/>
      <c r="H422" s="1"/>
      <c r="I422" s="1"/>
      <c r="J422" s="1"/>
      <c r="K422" s="1"/>
    </row>
    <row r="423" spans="1:11" ht="15.75" customHeight="1">
      <c r="A423" s="148"/>
      <c r="B423" s="1"/>
      <c r="C423" s="1"/>
      <c r="D423" s="1"/>
      <c r="E423" s="1"/>
      <c r="F423" s="1"/>
      <c r="G423" s="1"/>
      <c r="H423" s="1"/>
      <c r="I423" s="1"/>
      <c r="J423" s="1"/>
      <c r="K423" s="1"/>
    </row>
    <row r="424" spans="1:11" ht="15.75" customHeight="1">
      <c r="A424" s="148"/>
      <c r="B424" s="1"/>
      <c r="C424" s="1"/>
      <c r="D424" s="1"/>
      <c r="E424" s="1"/>
      <c r="F424" s="1"/>
      <c r="G424" s="1"/>
      <c r="H424" s="1"/>
      <c r="I424" s="1"/>
      <c r="J424" s="1"/>
      <c r="K424" s="1"/>
    </row>
    <row r="425" spans="1:11" ht="15.75" customHeight="1">
      <c r="A425" s="148"/>
      <c r="B425" s="1"/>
      <c r="C425" s="1"/>
      <c r="D425" s="1"/>
      <c r="E425" s="1"/>
      <c r="F425" s="1"/>
      <c r="G425" s="1"/>
      <c r="H425" s="1"/>
      <c r="I425" s="1"/>
      <c r="J425" s="1"/>
      <c r="K425" s="1"/>
    </row>
    <row r="426" spans="1:11" ht="15.75" customHeight="1">
      <c r="A426" s="148"/>
      <c r="B426" s="1"/>
      <c r="C426" s="1"/>
      <c r="D426" s="1"/>
      <c r="E426" s="1"/>
      <c r="F426" s="1"/>
      <c r="G426" s="1"/>
      <c r="H426" s="1"/>
      <c r="I426" s="1"/>
      <c r="J426" s="1"/>
      <c r="K426" s="1"/>
    </row>
    <row r="427" spans="1:11" ht="15.75" customHeight="1">
      <c r="A427" s="148"/>
      <c r="B427" s="1"/>
      <c r="C427" s="1"/>
      <c r="D427" s="1"/>
      <c r="E427" s="1"/>
      <c r="F427" s="1"/>
      <c r="G427" s="1"/>
      <c r="H427" s="1"/>
      <c r="I427" s="1"/>
      <c r="J427" s="1"/>
      <c r="K427" s="1"/>
    </row>
    <row r="428" spans="1:11" ht="15.75" customHeight="1">
      <c r="A428" s="148"/>
      <c r="B428" s="1"/>
      <c r="C428" s="1"/>
      <c r="D428" s="1"/>
      <c r="E428" s="1"/>
      <c r="F428" s="1"/>
      <c r="G428" s="1"/>
      <c r="H428" s="1"/>
      <c r="I428" s="1"/>
      <c r="J428" s="1"/>
      <c r="K428" s="1"/>
    </row>
    <row r="429" spans="1:11" ht="15.75" customHeight="1">
      <c r="A429" s="148"/>
      <c r="B429" s="1"/>
      <c r="C429" s="1"/>
      <c r="D429" s="1"/>
      <c r="E429" s="1"/>
      <c r="F429" s="1"/>
      <c r="G429" s="1"/>
      <c r="H429" s="1"/>
      <c r="I429" s="1"/>
      <c r="J429" s="1"/>
      <c r="K429" s="1"/>
    </row>
    <row r="430" spans="1:11" ht="15.75" customHeight="1">
      <c r="A430" s="148"/>
      <c r="B430" s="1"/>
      <c r="C430" s="1"/>
      <c r="D430" s="1"/>
      <c r="E430" s="1"/>
      <c r="F430" s="1"/>
      <c r="G430" s="1"/>
      <c r="H430" s="1"/>
      <c r="I430" s="1"/>
      <c r="J430" s="1"/>
      <c r="K430" s="1"/>
    </row>
    <row r="431" spans="1:11" ht="15.75" customHeight="1">
      <c r="A431" s="148"/>
      <c r="B431" s="1"/>
      <c r="C431" s="1"/>
      <c r="D431" s="1"/>
      <c r="E431" s="1"/>
      <c r="F431" s="1"/>
      <c r="G431" s="1"/>
      <c r="H431" s="1"/>
      <c r="I431" s="1"/>
      <c r="J431" s="1"/>
      <c r="K431" s="1"/>
    </row>
    <row r="432" spans="1:11" ht="15.75" customHeight="1">
      <c r="A432" s="148"/>
      <c r="B432" s="1"/>
      <c r="C432" s="1"/>
      <c r="D432" s="1"/>
      <c r="E432" s="1"/>
      <c r="F432" s="1"/>
      <c r="G432" s="1"/>
      <c r="H432" s="1"/>
      <c r="I432" s="1"/>
      <c r="J432" s="1"/>
      <c r="K432" s="1"/>
    </row>
    <row r="433" spans="1:11" ht="15.75" customHeight="1">
      <c r="A433" s="148"/>
      <c r="B433" s="1"/>
      <c r="C433" s="1"/>
      <c r="D433" s="1"/>
      <c r="E433" s="1"/>
      <c r="F433" s="1"/>
      <c r="G433" s="1"/>
      <c r="H433" s="1"/>
      <c r="I433" s="1"/>
      <c r="J433" s="1"/>
      <c r="K433" s="1"/>
    </row>
    <row r="434" spans="1:11" ht="15.75" customHeight="1">
      <c r="A434" s="148"/>
      <c r="B434" s="1"/>
      <c r="C434" s="1"/>
      <c r="D434" s="1"/>
      <c r="E434" s="1"/>
      <c r="F434" s="1"/>
      <c r="G434" s="1"/>
      <c r="H434" s="1"/>
      <c r="I434" s="1"/>
      <c r="J434" s="1"/>
      <c r="K434" s="1"/>
    </row>
    <row r="435" spans="1:11" ht="15.75" customHeight="1">
      <c r="A435" s="148"/>
      <c r="B435" s="1"/>
      <c r="C435" s="1"/>
      <c r="D435" s="1"/>
      <c r="E435" s="1"/>
      <c r="F435" s="1"/>
      <c r="G435" s="1"/>
      <c r="H435" s="1"/>
      <c r="I435" s="1"/>
      <c r="J435" s="1"/>
      <c r="K435" s="1"/>
    </row>
    <row r="436" spans="1:11" ht="15.75" customHeight="1">
      <c r="A436" s="148"/>
      <c r="B436" s="1"/>
      <c r="C436" s="1"/>
      <c r="D436" s="1"/>
      <c r="E436" s="1"/>
      <c r="F436" s="1"/>
      <c r="G436" s="1"/>
      <c r="H436" s="1"/>
      <c r="I436" s="1"/>
      <c r="J436" s="1"/>
      <c r="K436" s="1"/>
    </row>
    <row r="437" spans="1:11" ht="15.75" customHeight="1">
      <c r="A437" s="148"/>
      <c r="B437" s="1"/>
      <c r="C437" s="1"/>
      <c r="D437" s="1"/>
      <c r="E437" s="1"/>
      <c r="F437" s="1"/>
      <c r="G437" s="1"/>
      <c r="H437" s="1"/>
      <c r="I437" s="1"/>
      <c r="J437" s="1"/>
      <c r="K437" s="1"/>
    </row>
    <row r="438" spans="1:11" ht="15.75" customHeight="1">
      <c r="A438" s="148"/>
      <c r="B438" s="1"/>
      <c r="C438" s="1"/>
      <c r="D438" s="1"/>
      <c r="E438" s="1"/>
      <c r="F438" s="1"/>
      <c r="G438" s="1"/>
      <c r="H438" s="1"/>
      <c r="I438" s="1"/>
      <c r="J438" s="1"/>
      <c r="K438" s="1"/>
    </row>
    <row r="439" spans="1:11" ht="15.75" customHeight="1">
      <c r="A439" s="148"/>
      <c r="B439" s="1"/>
      <c r="C439" s="1"/>
      <c r="D439" s="1"/>
      <c r="E439" s="1"/>
      <c r="F439" s="1"/>
      <c r="G439" s="1"/>
      <c r="H439" s="1"/>
      <c r="I439" s="1"/>
      <c r="J439" s="1"/>
      <c r="K439" s="1"/>
    </row>
    <row r="440" spans="1:11" ht="15.75" customHeight="1">
      <c r="A440" s="148"/>
      <c r="B440" s="1"/>
      <c r="C440" s="1"/>
      <c r="D440" s="1"/>
      <c r="E440" s="1"/>
      <c r="F440" s="1"/>
      <c r="G440" s="1"/>
      <c r="H440" s="1"/>
      <c r="I440" s="1"/>
      <c r="J440" s="1"/>
      <c r="K440" s="1"/>
    </row>
    <row r="441" spans="1:11" ht="15.75" customHeight="1">
      <c r="A441" s="148"/>
      <c r="B441" s="1"/>
      <c r="C441" s="1"/>
      <c r="D441" s="1"/>
      <c r="E441" s="1"/>
      <c r="F441" s="1"/>
      <c r="G441" s="1"/>
      <c r="H441" s="1"/>
      <c r="I441" s="1"/>
      <c r="J441" s="1"/>
      <c r="K441" s="1"/>
    </row>
    <row r="442" spans="1:11" ht="15.75" customHeight="1">
      <c r="A442" s="148"/>
      <c r="B442" s="1"/>
      <c r="C442" s="1"/>
      <c r="D442" s="1"/>
      <c r="E442" s="1"/>
      <c r="F442" s="1"/>
      <c r="G442" s="1"/>
      <c r="H442" s="1"/>
      <c r="I442" s="1"/>
      <c r="J442" s="1"/>
      <c r="K442" s="1"/>
    </row>
    <row r="443" spans="1:11" ht="15.75" customHeight="1">
      <c r="A443" s="148"/>
      <c r="B443" s="1"/>
      <c r="C443" s="1"/>
      <c r="D443" s="1"/>
      <c r="E443" s="1"/>
      <c r="F443" s="1"/>
      <c r="G443" s="1"/>
      <c r="H443" s="1"/>
      <c r="I443" s="1"/>
      <c r="J443" s="1"/>
      <c r="K443" s="1"/>
    </row>
    <row r="444" spans="1:11" ht="15.75" customHeight="1">
      <c r="A444" s="148"/>
      <c r="B444" s="1"/>
      <c r="C444" s="1"/>
      <c r="D444" s="1"/>
      <c r="E444" s="1"/>
      <c r="F444" s="1"/>
      <c r="G444" s="1"/>
      <c r="H444" s="1"/>
      <c r="I444" s="1"/>
      <c r="J444" s="1"/>
      <c r="K444" s="1"/>
    </row>
    <row r="445" spans="1:11" ht="15.75" customHeight="1">
      <c r="A445" s="148"/>
      <c r="B445" s="1"/>
      <c r="C445" s="1"/>
      <c r="D445" s="1"/>
      <c r="E445" s="1"/>
      <c r="F445" s="1"/>
      <c r="G445" s="1"/>
      <c r="H445" s="1"/>
      <c r="I445" s="1"/>
      <c r="J445" s="1"/>
      <c r="K445" s="1"/>
    </row>
    <row r="446" spans="1:11" ht="15.75" customHeight="1">
      <c r="A446" s="148"/>
      <c r="B446" s="1"/>
      <c r="C446" s="1"/>
      <c r="D446" s="1"/>
      <c r="E446" s="1"/>
      <c r="F446" s="1"/>
      <c r="G446" s="1"/>
      <c r="H446" s="1"/>
      <c r="I446" s="1"/>
      <c r="J446" s="1"/>
      <c r="K446" s="1"/>
    </row>
    <row r="447" spans="1:11" ht="15.75" customHeight="1">
      <c r="A447" s="148"/>
      <c r="B447" s="1"/>
      <c r="C447" s="1"/>
      <c r="D447" s="1"/>
      <c r="E447" s="1"/>
      <c r="F447" s="1"/>
      <c r="G447" s="1"/>
      <c r="H447" s="1"/>
      <c r="I447" s="1"/>
      <c r="J447" s="1"/>
      <c r="K447" s="1"/>
    </row>
    <row r="448" spans="1:11" ht="15.75" customHeight="1">
      <c r="A448" s="148"/>
      <c r="B448" s="1"/>
      <c r="C448" s="1"/>
      <c r="D448" s="1"/>
      <c r="E448" s="1"/>
      <c r="F448" s="1"/>
      <c r="G448" s="1"/>
      <c r="H448" s="1"/>
      <c r="I448" s="1"/>
      <c r="J448" s="1"/>
      <c r="K448" s="1"/>
    </row>
    <row r="449" spans="1:11" ht="15.75" customHeight="1">
      <c r="A449" s="148"/>
      <c r="B449" s="1"/>
      <c r="C449" s="1"/>
      <c r="D449" s="1"/>
      <c r="E449" s="1"/>
      <c r="F449" s="1"/>
      <c r="G449" s="1"/>
      <c r="H449" s="1"/>
      <c r="I449" s="1"/>
      <c r="J449" s="1"/>
      <c r="K449" s="1"/>
    </row>
    <row r="450" spans="1:11" ht="15.75" customHeight="1">
      <c r="A450" s="148"/>
      <c r="B450" s="1"/>
      <c r="C450" s="1"/>
      <c r="D450" s="1"/>
      <c r="E450" s="1"/>
      <c r="F450" s="1"/>
      <c r="G450" s="1"/>
      <c r="H450" s="1"/>
      <c r="I450" s="1"/>
      <c r="J450" s="1"/>
      <c r="K450" s="1"/>
    </row>
    <row r="451" spans="1:11" ht="15.75" customHeight="1">
      <c r="A451" s="148"/>
      <c r="B451" s="1"/>
      <c r="C451" s="1"/>
      <c r="D451" s="1"/>
      <c r="E451" s="1"/>
      <c r="F451" s="1"/>
      <c r="G451" s="1"/>
      <c r="H451" s="1"/>
      <c r="I451" s="1"/>
      <c r="J451" s="1"/>
      <c r="K451" s="1"/>
    </row>
    <row r="452" spans="1:11" ht="15.75" customHeight="1">
      <c r="A452" s="148"/>
      <c r="B452" s="1"/>
      <c r="C452" s="1"/>
      <c r="D452" s="1"/>
      <c r="E452" s="1"/>
      <c r="F452" s="1"/>
      <c r="G452" s="1"/>
      <c r="H452" s="1"/>
      <c r="I452" s="1"/>
      <c r="J452" s="1"/>
      <c r="K452" s="1"/>
    </row>
    <row r="453" spans="1:11" ht="15.75" customHeight="1">
      <c r="A453" s="148"/>
      <c r="B453" s="1"/>
      <c r="C453" s="1"/>
      <c r="D453" s="1"/>
      <c r="E453" s="1"/>
      <c r="F453" s="1"/>
      <c r="G453" s="1"/>
      <c r="H453" s="1"/>
      <c r="I453" s="1"/>
      <c r="J453" s="1"/>
      <c r="K453" s="1"/>
    </row>
    <row r="454" spans="1:11" ht="15.75" customHeight="1">
      <c r="A454" s="148"/>
      <c r="B454" s="1"/>
      <c r="C454" s="1"/>
      <c r="D454" s="1"/>
      <c r="E454" s="1"/>
      <c r="F454" s="1"/>
      <c r="G454" s="1"/>
      <c r="H454" s="1"/>
      <c r="I454" s="1"/>
      <c r="J454" s="1"/>
      <c r="K454" s="1"/>
    </row>
    <row r="455" spans="1:11" ht="15.75" customHeight="1">
      <c r="A455" s="148"/>
      <c r="B455" s="1"/>
      <c r="C455" s="1"/>
      <c r="D455" s="1"/>
      <c r="E455" s="1"/>
      <c r="F455" s="1"/>
      <c r="G455" s="1"/>
      <c r="H455" s="1"/>
      <c r="I455" s="1"/>
      <c r="J455" s="1"/>
      <c r="K455" s="1"/>
    </row>
    <row r="456" spans="1:11" ht="15.75" customHeight="1">
      <c r="A456" s="148"/>
      <c r="B456" s="1"/>
      <c r="C456" s="1"/>
      <c r="D456" s="1"/>
      <c r="E456" s="1"/>
      <c r="F456" s="1"/>
      <c r="G456" s="1"/>
      <c r="H456" s="1"/>
      <c r="I456" s="1"/>
      <c r="J456" s="1"/>
      <c r="K456" s="1"/>
    </row>
    <row r="457" spans="1:11" ht="15.75" customHeight="1">
      <c r="A457" s="148"/>
      <c r="B457" s="1"/>
      <c r="C457" s="1"/>
      <c r="D457" s="1"/>
      <c r="E457" s="1"/>
      <c r="F457" s="1"/>
      <c r="G457" s="1"/>
      <c r="H457" s="1"/>
      <c r="I457" s="1"/>
      <c r="J457" s="1"/>
      <c r="K457" s="1"/>
    </row>
    <row r="458" spans="1:11" ht="15.75" customHeight="1">
      <c r="A458" s="148"/>
      <c r="B458" s="1"/>
      <c r="C458" s="1"/>
      <c r="D458" s="1"/>
      <c r="E458" s="1"/>
      <c r="F458" s="1"/>
      <c r="G458" s="1"/>
      <c r="H458" s="1"/>
      <c r="I458" s="1"/>
      <c r="J458" s="1"/>
      <c r="K458" s="1"/>
    </row>
    <row r="459" spans="1:11" ht="15.75" customHeight="1">
      <c r="A459" s="148"/>
      <c r="B459" s="1"/>
      <c r="C459" s="1"/>
      <c r="D459" s="1"/>
      <c r="E459" s="1"/>
      <c r="F459" s="1"/>
      <c r="G459" s="1"/>
      <c r="H459" s="1"/>
      <c r="I459" s="1"/>
      <c r="J459" s="1"/>
      <c r="K459" s="1"/>
    </row>
    <row r="460" spans="1:11" ht="15.75" customHeight="1">
      <c r="A460" s="148"/>
      <c r="B460" s="1"/>
      <c r="C460" s="1"/>
      <c r="D460" s="1"/>
      <c r="E460" s="1"/>
      <c r="F460" s="1"/>
      <c r="G460" s="1"/>
      <c r="H460" s="1"/>
      <c r="I460" s="1"/>
      <c r="J460" s="1"/>
      <c r="K460" s="1"/>
    </row>
    <row r="461" spans="1:11" ht="15.75" customHeight="1">
      <c r="A461" s="148"/>
      <c r="B461" s="1"/>
      <c r="C461" s="1"/>
      <c r="D461" s="1"/>
      <c r="E461" s="1"/>
      <c r="F461" s="1"/>
      <c r="G461" s="1"/>
      <c r="H461" s="1"/>
      <c r="I461" s="1"/>
      <c r="J461" s="1"/>
      <c r="K461" s="1"/>
    </row>
    <row r="462" spans="1:11" ht="15.75" customHeight="1">
      <c r="A462" s="148"/>
      <c r="B462" s="1"/>
      <c r="C462" s="1"/>
      <c r="D462" s="1"/>
      <c r="E462" s="1"/>
      <c r="F462" s="1"/>
      <c r="G462" s="1"/>
      <c r="H462" s="1"/>
      <c r="I462" s="1"/>
      <c r="J462" s="1"/>
      <c r="K462" s="1"/>
    </row>
    <row r="463" spans="1:11" ht="15.75" customHeight="1">
      <c r="A463" s="148"/>
      <c r="B463" s="1"/>
      <c r="C463" s="1"/>
      <c r="D463" s="1"/>
      <c r="E463" s="1"/>
      <c r="F463" s="1"/>
      <c r="G463" s="1"/>
      <c r="H463" s="1"/>
      <c r="I463" s="1"/>
      <c r="J463" s="1"/>
      <c r="K463" s="1"/>
    </row>
    <row r="464" spans="1:11" ht="15.75" customHeight="1">
      <c r="A464" s="148"/>
      <c r="B464" s="1"/>
      <c r="C464" s="1"/>
      <c r="D464" s="1"/>
      <c r="E464" s="1"/>
      <c r="F464" s="1"/>
      <c r="G464" s="1"/>
      <c r="H464" s="1"/>
      <c r="I464" s="1"/>
      <c r="J464" s="1"/>
      <c r="K464" s="1"/>
    </row>
    <row r="465" spans="1:11" ht="15.75" customHeight="1">
      <c r="A465" s="148"/>
      <c r="B465" s="1"/>
      <c r="C465" s="1"/>
      <c r="D465" s="1"/>
      <c r="E465" s="1"/>
      <c r="F465" s="1"/>
      <c r="G465" s="1"/>
      <c r="H465" s="1"/>
      <c r="I465" s="1"/>
      <c r="J465" s="1"/>
      <c r="K465" s="1"/>
    </row>
    <row r="466" spans="1:11" ht="15.75" customHeight="1">
      <c r="A466" s="148"/>
      <c r="B466" s="1"/>
      <c r="C466" s="1"/>
      <c r="D466" s="1"/>
      <c r="E466" s="1"/>
      <c r="F466" s="1"/>
      <c r="G466" s="1"/>
      <c r="H466" s="1"/>
      <c r="I466" s="1"/>
      <c r="J466" s="1"/>
      <c r="K466" s="1"/>
    </row>
    <row r="467" spans="1:11" ht="15.75" customHeight="1">
      <c r="A467" s="148"/>
      <c r="B467" s="1"/>
      <c r="C467" s="1"/>
      <c r="D467" s="1"/>
      <c r="E467" s="1"/>
      <c r="F467" s="1"/>
      <c r="G467" s="1"/>
      <c r="H467" s="1"/>
      <c r="I467" s="1"/>
      <c r="J467" s="1"/>
      <c r="K467" s="1"/>
    </row>
    <row r="468" spans="1:11" ht="15.75" customHeight="1">
      <c r="A468" s="148"/>
      <c r="B468" s="1"/>
      <c r="C468" s="1"/>
      <c r="D468" s="1"/>
      <c r="E468" s="1"/>
      <c r="F468" s="1"/>
      <c r="G468" s="1"/>
      <c r="H468" s="1"/>
      <c r="I468" s="1"/>
      <c r="J468" s="1"/>
      <c r="K468" s="1"/>
    </row>
    <row r="469" spans="1:11" ht="15.75" customHeight="1">
      <c r="A469" s="148"/>
      <c r="B469" s="1"/>
      <c r="C469" s="1"/>
      <c r="D469" s="1"/>
      <c r="E469" s="1"/>
      <c r="F469" s="1"/>
      <c r="G469" s="1"/>
      <c r="H469" s="1"/>
      <c r="I469" s="1"/>
      <c r="J469" s="1"/>
      <c r="K469" s="1"/>
    </row>
    <row r="470" spans="1:11" ht="15.75" customHeight="1">
      <c r="A470" s="148"/>
      <c r="B470" s="1"/>
      <c r="C470" s="1"/>
      <c r="D470" s="1"/>
      <c r="E470" s="1"/>
      <c r="F470" s="1"/>
      <c r="G470" s="1"/>
      <c r="H470" s="1"/>
      <c r="I470" s="1"/>
      <c r="J470" s="1"/>
      <c r="K470" s="1"/>
    </row>
    <row r="471" spans="1:11" ht="15.75" customHeight="1">
      <c r="A471" s="148"/>
      <c r="B471" s="1"/>
      <c r="C471" s="1"/>
      <c r="D471" s="1"/>
      <c r="E471" s="1"/>
      <c r="F471" s="1"/>
      <c r="G471" s="1"/>
      <c r="H471" s="1"/>
      <c r="I471" s="1"/>
      <c r="J471" s="1"/>
      <c r="K471" s="1"/>
    </row>
    <row r="472" spans="1:11" ht="15.75" customHeight="1">
      <c r="A472" s="148"/>
      <c r="B472" s="1"/>
      <c r="C472" s="1"/>
      <c r="D472" s="1"/>
      <c r="E472" s="1"/>
      <c r="F472" s="1"/>
      <c r="G472" s="1"/>
      <c r="H472" s="1"/>
      <c r="I472" s="1"/>
      <c r="J472" s="1"/>
      <c r="K472" s="1"/>
    </row>
    <row r="473" spans="1:11" ht="15.75" customHeight="1">
      <c r="A473" s="148"/>
      <c r="B473" s="1"/>
      <c r="C473" s="1"/>
      <c r="D473" s="1"/>
      <c r="E473" s="1"/>
      <c r="F473" s="1"/>
      <c r="G473" s="1"/>
      <c r="H473" s="1"/>
      <c r="I473" s="1"/>
      <c r="J473" s="1"/>
      <c r="K473" s="1"/>
    </row>
    <row r="474" spans="1:11" ht="15.75" customHeight="1">
      <c r="A474" s="148"/>
      <c r="B474" s="1"/>
      <c r="C474" s="1"/>
      <c r="D474" s="1"/>
      <c r="E474" s="1"/>
      <c r="F474" s="1"/>
      <c r="G474" s="1"/>
      <c r="H474" s="1"/>
      <c r="I474" s="1"/>
      <c r="J474" s="1"/>
      <c r="K474" s="1"/>
    </row>
    <row r="475" spans="1:11" ht="15.75" customHeight="1">
      <c r="A475" s="148"/>
      <c r="B475" s="1"/>
      <c r="C475" s="1"/>
      <c r="D475" s="1"/>
      <c r="E475" s="1"/>
      <c r="F475" s="1"/>
      <c r="G475" s="1"/>
      <c r="H475" s="1"/>
      <c r="I475" s="1"/>
      <c r="J475" s="1"/>
      <c r="K475" s="1"/>
    </row>
    <row r="476" spans="1:11" ht="15.75" customHeight="1">
      <c r="A476" s="148"/>
      <c r="B476" s="1"/>
      <c r="C476" s="1"/>
      <c r="D476" s="1"/>
      <c r="E476" s="1"/>
      <c r="F476" s="1"/>
      <c r="G476" s="1"/>
      <c r="H476" s="1"/>
      <c r="I476" s="1"/>
      <c r="J476" s="1"/>
      <c r="K476" s="1"/>
    </row>
    <row r="477" spans="1:11" ht="15.75" customHeight="1">
      <c r="A477" s="148"/>
      <c r="B477" s="1"/>
      <c r="C477" s="1"/>
      <c r="D477" s="1"/>
      <c r="E477" s="1"/>
      <c r="F477" s="1"/>
      <c r="G477" s="1"/>
      <c r="H477" s="1"/>
      <c r="I477" s="1"/>
      <c r="J477" s="1"/>
      <c r="K477" s="1"/>
    </row>
    <row r="478" spans="1:11" ht="15.75" customHeight="1">
      <c r="A478" s="148"/>
      <c r="B478" s="1"/>
      <c r="C478" s="1"/>
      <c r="D478" s="1"/>
      <c r="E478" s="1"/>
      <c r="F478" s="1"/>
      <c r="G478" s="1"/>
      <c r="H478" s="1"/>
      <c r="I478" s="1"/>
      <c r="J478" s="1"/>
      <c r="K478" s="1"/>
    </row>
    <row r="479" spans="1:11" ht="15.75" customHeight="1">
      <c r="A479" s="148"/>
      <c r="B479" s="1"/>
      <c r="C479" s="1"/>
      <c r="D479" s="1"/>
      <c r="E479" s="1"/>
      <c r="F479" s="1"/>
      <c r="G479" s="1"/>
      <c r="H479" s="1"/>
      <c r="I479" s="1"/>
      <c r="J479" s="1"/>
      <c r="K479" s="1"/>
    </row>
    <row r="480" spans="1:11" ht="15.75" customHeight="1">
      <c r="A480" s="148"/>
      <c r="B480" s="1"/>
      <c r="C480" s="1"/>
      <c r="D480" s="1"/>
      <c r="E480" s="1"/>
      <c r="F480" s="1"/>
      <c r="G480" s="1"/>
      <c r="H480" s="1"/>
      <c r="I480" s="1"/>
      <c r="J480" s="1"/>
      <c r="K480" s="1"/>
    </row>
    <row r="481" spans="1:11" ht="15.75" customHeight="1">
      <c r="A481" s="148"/>
      <c r="B481" s="1"/>
      <c r="C481" s="1"/>
      <c r="D481" s="1"/>
      <c r="E481" s="1"/>
      <c r="F481" s="1"/>
      <c r="G481" s="1"/>
      <c r="H481" s="1"/>
      <c r="I481" s="1"/>
      <c r="J481" s="1"/>
      <c r="K481" s="1"/>
    </row>
    <row r="482" spans="1:11" ht="15.75" customHeight="1">
      <c r="A482" s="148"/>
      <c r="B482" s="1"/>
      <c r="C482" s="1"/>
      <c r="D482" s="1"/>
      <c r="E482" s="1"/>
      <c r="F482" s="1"/>
      <c r="G482" s="1"/>
      <c r="H482" s="1"/>
      <c r="I482" s="1"/>
      <c r="J482" s="1"/>
      <c r="K482" s="1"/>
    </row>
    <row r="483" spans="1:11" ht="15.75" customHeight="1">
      <c r="A483" s="148"/>
      <c r="B483" s="1"/>
      <c r="C483" s="1"/>
      <c r="D483" s="1"/>
      <c r="E483" s="1"/>
      <c r="F483" s="1"/>
      <c r="G483" s="1"/>
      <c r="H483" s="1"/>
      <c r="I483" s="1"/>
      <c r="J483" s="1"/>
      <c r="K483" s="1"/>
    </row>
    <row r="484" spans="1:11" ht="15.75" customHeight="1">
      <c r="A484" s="148"/>
      <c r="B484" s="1"/>
      <c r="C484" s="1"/>
      <c r="D484" s="1"/>
      <c r="E484" s="1"/>
      <c r="F484" s="1"/>
      <c r="G484" s="1"/>
      <c r="H484" s="1"/>
      <c r="I484" s="1"/>
      <c r="J484" s="1"/>
      <c r="K484" s="1"/>
    </row>
    <row r="485" spans="1:11" ht="15.75" customHeight="1">
      <c r="A485" s="148"/>
      <c r="B485" s="1"/>
      <c r="C485" s="1"/>
      <c r="D485" s="1"/>
      <c r="E485" s="1"/>
      <c r="F485" s="1"/>
      <c r="G485" s="1"/>
      <c r="H485" s="1"/>
      <c r="I485" s="1"/>
      <c r="J485" s="1"/>
      <c r="K485" s="1"/>
    </row>
    <row r="486" spans="1:11" ht="15.75" customHeight="1">
      <c r="A486" s="148"/>
      <c r="B486" s="1"/>
      <c r="C486" s="1"/>
      <c r="D486" s="1"/>
      <c r="E486" s="1"/>
      <c r="F486" s="1"/>
      <c r="G486" s="1"/>
      <c r="H486" s="1"/>
      <c r="I486" s="1"/>
      <c r="J486" s="1"/>
      <c r="K486" s="1"/>
    </row>
    <row r="487" spans="1:11" ht="15.75" customHeight="1">
      <c r="A487" s="148"/>
      <c r="B487" s="1"/>
      <c r="C487" s="1"/>
      <c r="D487" s="1"/>
      <c r="E487" s="1"/>
      <c r="F487" s="1"/>
      <c r="G487" s="1"/>
      <c r="H487" s="1"/>
      <c r="I487" s="1"/>
      <c r="J487" s="1"/>
      <c r="K487" s="1"/>
    </row>
    <row r="488" spans="1:11" ht="15.75" customHeight="1">
      <c r="A488" s="148"/>
      <c r="B488" s="1"/>
      <c r="C488" s="1"/>
      <c r="D488" s="1"/>
      <c r="E488" s="1"/>
      <c r="F488" s="1"/>
      <c r="G488" s="1"/>
      <c r="H488" s="1"/>
      <c r="I488" s="1"/>
      <c r="J488" s="1"/>
      <c r="K488" s="1"/>
    </row>
    <row r="489" spans="1:11" ht="15.75" customHeight="1">
      <c r="A489" s="148"/>
      <c r="B489" s="1"/>
      <c r="C489" s="1"/>
      <c r="D489" s="1"/>
      <c r="E489" s="1"/>
      <c r="F489" s="1"/>
      <c r="G489" s="1"/>
      <c r="H489" s="1"/>
      <c r="I489" s="1"/>
      <c r="J489" s="1"/>
      <c r="K489" s="1"/>
    </row>
    <row r="490" spans="1:11" ht="15.75" customHeight="1">
      <c r="A490" s="148"/>
      <c r="B490" s="1"/>
      <c r="C490" s="1"/>
      <c r="D490" s="1"/>
      <c r="E490" s="1"/>
      <c r="F490" s="1"/>
      <c r="G490" s="1"/>
      <c r="H490" s="1"/>
      <c r="I490" s="1"/>
      <c r="J490" s="1"/>
      <c r="K490" s="1"/>
    </row>
    <row r="491" spans="1:11" ht="15.75" customHeight="1">
      <c r="A491" s="148"/>
      <c r="B491" s="1"/>
      <c r="C491" s="1"/>
      <c r="D491" s="1"/>
      <c r="E491" s="1"/>
      <c r="F491" s="1"/>
      <c r="G491" s="1"/>
      <c r="H491" s="1"/>
      <c r="I491" s="1"/>
      <c r="J491" s="1"/>
      <c r="K491" s="1"/>
    </row>
    <row r="492" spans="1:11" ht="15.75" customHeight="1">
      <c r="A492" s="148"/>
      <c r="B492" s="1"/>
      <c r="C492" s="1"/>
      <c r="D492" s="1"/>
      <c r="E492" s="1"/>
      <c r="F492" s="1"/>
      <c r="G492" s="1"/>
      <c r="H492" s="1"/>
      <c r="I492" s="1"/>
      <c r="J492" s="1"/>
      <c r="K492" s="1"/>
    </row>
    <row r="493" spans="1:11" ht="15.75" customHeight="1">
      <c r="A493" s="148"/>
      <c r="B493" s="1"/>
      <c r="C493" s="1"/>
      <c r="D493" s="1"/>
      <c r="E493" s="1"/>
      <c r="F493" s="1"/>
      <c r="G493" s="1"/>
      <c r="H493" s="1"/>
      <c r="I493" s="1"/>
      <c r="J493" s="1"/>
      <c r="K493" s="1"/>
    </row>
    <row r="494" spans="1:11" ht="15.75" customHeight="1">
      <c r="A494" s="148"/>
      <c r="B494" s="1"/>
      <c r="C494" s="1"/>
      <c r="D494" s="1"/>
      <c r="E494" s="1"/>
      <c r="F494" s="1"/>
      <c r="G494" s="1"/>
      <c r="H494" s="1"/>
      <c r="I494" s="1"/>
      <c r="J494" s="1"/>
      <c r="K494" s="1"/>
    </row>
    <row r="495" spans="1:11" ht="15.75" customHeight="1">
      <c r="A495" s="148"/>
      <c r="B495" s="1"/>
      <c r="C495" s="1"/>
      <c r="D495" s="1"/>
      <c r="E495" s="1"/>
      <c r="F495" s="1"/>
      <c r="G495" s="1"/>
      <c r="H495" s="1"/>
      <c r="I495" s="1"/>
      <c r="J495" s="1"/>
      <c r="K495" s="1"/>
    </row>
    <row r="496" spans="1:11" ht="15.75" customHeight="1">
      <c r="A496" s="148"/>
      <c r="B496" s="1"/>
      <c r="C496" s="1"/>
      <c r="D496" s="1"/>
      <c r="E496" s="1"/>
      <c r="F496" s="1"/>
      <c r="G496" s="1"/>
      <c r="H496" s="1"/>
      <c r="I496" s="1"/>
      <c r="J496" s="1"/>
      <c r="K496" s="1"/>
    </row>
    <row r="497" spans="1:11" ht="15.75" customHeight="1">
      <c r="A497" s="148"/>
      <c r="B497" s="1"/>
      <c r="C497" s="1"/>
      <c r="D497" s="1"/>
      <c r="E497" s="1"/>
      <c r="F497" s="1"/>
      <c r="G497" s="1"/>
      <c r="H497" s="1"/>
      <c r="I497" s="1"/>
      <c r="J497" s="1"/>
      <c r="K497" s="1"/>
    </row>
    <row r="498" spans="1:11" ht="15.75" customHeight="1">
      <c r="A498" s="148"/>
      <c r="B498" s="1"/>
      <c r="C498" s="1"/>
      <c r="D498" s="1"/>
      <c r="E498" s="1"/>
      <c r="F498" s="1"/>
      <c r="G498" s="1"/>
      <c r="H498" s="1"/>
      <c r="I498" s="1"/>
      <c r="J498" s="1"/>
      <c r="K498" s="1"/>
    </row>
    <row r="499" spans="1:11" ht="15.75" customHeight="1">
      <c r="A499" s="148"/>
      <c r="B499" s="1"/>
      <c r="C499" s="1"/>
      <c r="D499" s="1"/>
      <c r="E499" s="1"/>
      <c r="F499" s="1"/>
      <c r="G499" s="1"/>
      <c r="H499" s="1"/>
      <c r="I499" s="1"/>
      <c r="J499" s="1"/>
      <c r="K499" s="1"/>
    </row>
    <row r="500" spans="1:11" ht="15.75" customHeight="1">
      <c r="A500" s="148"/>
      <c r="B500" s="1"/>
      <c r="C500" s="1"/>
      <c r="D500" s="1"/>
      <c r="E500" s="1"/>
      <c r="F500" s="1"/>
      <c r="G500" s="1"/>
      <c r="H500" s="1"/>
      <c r="I500" s="1"/>
      <c r="J500" s="1"/>
      <c r="K500" s="1"/>
    </row>
    <row r="501" spans="1:11" ht="15.75" customHeight="1">
      <c r="A501" s="148"/>
      <c r="B501" s="1"/>
      <c r="C501" s="1"/>
      <c r="D501" s="1"/>
      <c r="E501" s="1"/>
      <c r="F501" s="1"/>
      <c r="G501" s="1"/>
      <c r="H501" s="1"/>
      <c r="I501" s="1"/>
      <c r="J501" s="1"/>
      <c r="K501" s="1"/>
    </row>
    <row r="502" spans="1:11" ht="15.75" customHeight="1">
      <c r="A502" s="148"/>
      <c r="B502" s="1"/>
      <c r="C502" s="1"/>
      <c r="D502" s="1"/>
      <c r="E502" s="1"/>
      <c r="F502" s="1"/>
      <c r="G502" s="1"/>
      <c r="H502" s="1"/>
      <c r="I502" s="1"/>
      <c r="J502" s="1"/>
      <c r="K502" s="1"/>
    </row>
    <row r="503" spans="1:11" ht="15.75" customHeight="1">
      <c r="A503" s="148"/>
      <c r="B503" s="1"/>
      <c r="C503" s="1"/>
      <c r="D503" s="1"/>
      <c r="E503" s="1"/>
      <c r="F503" s="1"/>
      <c r="G503" s="1"/>
      <c r="H503" s="1"/>
      <c r="I503" s="1"/>
      <c r="J503" s="1"/>
      <c r="K503" s="1"/>
    </row>
    <row r="504" spans="1:11" ht="15.75" customHeight="1">
      <c r="A504" s="148"/>
      <c r="B504" s="1"/>
      <c r="C504" s="1"/>
      <c r="D504" s="1"/>
      <c r="E504" s="1"/>
      <c r="F504" s="1"/>
      <c r="G504" s="1"/>
      <c r="H504" s="1"/>
      <c r="I504" s="1"/>
      <c r="J504" s="1"/>
      <c r="K504" s="1"/>
    </row>
    <row r="505" spans="1:11" ht="15.75" customHeight="1">
      <c r="A505" s="148"/>
      <c r="B505" s="1"/>
      <c r="C505" s="1"/>
      <c r="D505" s="1"/>
      <c r="E505" s="1"/>
      <c r="F505" s="1"/>
      <c r="G505" s="1"/>
      <c r="H505" s="1"/>
      <c r="I505" s="1"/>
      <c r="J505" s="1"/>
      <c r="K505" s="1"/>
    </row>
    <row r="506" spans="1:11" ht="15.75" customHeight="1">
      <c r="A506" s="148"/>
      <c r="B506" s="1"/>
      <c r="C506" s="1"/>
      <c r="D506" s="1"/>
      <c r="E506" s="1"/>
      <c r="F506" s="1"/>
      <c r="G506" s="1"/>
      <c r="H506" s="1"/>
      <c r="I506" s="1"/>
      <c r="J506" s="1"/>
      <c r="K506" s="1"/>
    </row>
    <row r="507" spans="1:11" ht="15.75" customHeight="1">
      <c r="A507" s="148"/>
      <c r="B507" s="1"/>
      <c r="C507" s="1"/>
      <c r="D507" s="1"/>
      <c r="E507" s="1"/>
      <c r="F507" s="1"/>
      <c r="G507" s="1"/>
      <c r="H507" s="1"/>
      <c r="I507" s="1"/>
      <c r="J507" s="1"/>
      <c r="K507" s="1"/>
    </row>
    <row r="508" spans="1:11" ht="15.75" customHeight="1">
      <c r="A508" s="148"/>
      <c r="B508" s="1"/>
      <c r="C508" s="1"/>
      <c r="D508" s="1"/>
      <c r="E508" s="1"/>
      <c r="F508" s="1"/>
      <c r="G508" s="1"/>
      <c r="H508" s="1"/>
      <c r="I508" s="1"/>
      <c r="J508" s="1"/>
      <c r="K508" s="1"/>
    </row>
    <row r="509" spans="1:11" ht="15.75" customHeight="1">
      <c r="A509" s="148"/>
      <c r="B509" s="1"/>
      <c r="C509" s="1"/>
      <c r="D509" s="1"/>
      <c r="E509" s="1"/>
      <c r="F509" s="1"/>
      <c r="G509" s="1"/>
      <c r="H509" s="1"/>
      <c r="I509" s="1"/>
      <c r="J509" s="1"/>
      <c r="K509" s="1"/>
    </row>
    <row r="510" spans="1:11" ht="15.75" customHeight="1">
      <c r="A510" s="148"/>
      <c r="B510" s="1"/>
      <c r="C510" s="1"/>
      <c r="D510" s="1"/>
      <c r="E510" s="1"/>
      <c r="F510" s="1"/>
      <c r="G510" s="1"/>
      <c r="H510" s="1"/>
      <c r="I510" s="1"/>
      <c r="J510" s="1"/>
      <c r="K510" s="1"/>
    </row>
    <row r="511" spans="1:11" ht="15.75" customHeight="1">
      <c r="A511" s="148"/>
      <c r="B511" s="1"/>
      <c r="C511" s="1"/>
      <c r="D511" s="1"/>
      <c r="E511" s="1"/>
      <c r="F511" s="1"/>
      <c r="G511" s="1"/>
      <c r="H511" s="1"/>
      <c r="I511" s="1"/>
      <c r="J511" s="1"/>
      <c r="K511" s="1"/>
    </row>
    <row r="512" spans="1:11" ht="15.75" customHeight="1">
      <c r="A512" s="148"/>
      <c r="B512" s="1"/>
      <c r="C512" s="1"/>
      <c r="D512" s="1"/>
      <c r="E512" s="1"/>
      <c r="F512" s="1"/>
      <c r="G512" s="1"/>
      <c r="H512" s="1"/>
      <c r="I512" s="1"/>
      <c r="J512" s="1"/>
      <c r="K512" s="1"/>
    </row>
    <row r="513" spans="1:11" ht="15.75" customHeight="1">
      <c r="A513" s="148"/>
      <c r="B513" s="1"/>
      <c r="C513" s="1"/>
      <c r="D513" s="1"/>
      <c r="E513" s="1"/>
      <c r="F513" s="1"/>
      <c r="G513" s="1"/>
      <c r="H513" s="1"/>
      <c r="I513" s="1"/>
      <c r="J513" s="1"/>
      <c r="K513" s="1"/>
    </row>
    <row r="514" spans="1:11" ht="15.75" customHeight="1">
      <c r="A514" s="148"/>
      <c r="B514" s="1"/>
      <c r="C514" s="1"/>
      <c r="D514" s="1"/>
      <c r="E514" s="1"/>
      <c r="F514" s="1"/>
      <c r="G514" s="1"/>
      <c r="H514" s="1"/>
      <c r="I514" s="1"/>
      <c r="J514" s="1"/>
      <c r="K514" s="1"/>
    </row>
    <row r="515" spans="1:11" ht="15.75" customHeight="1">
      <c r="A515" s="148"/>
      <c r="B515" s="1"/>
      <c r="C515" s="1"/>
      <c r="D515" s="1"/>
      <c r="E515" s="1"/>
      <c r="F515" s="1"/>
      <c r="G515" s="1"/>
      <c r="H515" s="1"/>
      <c r="I515" s="1"/>
      <c r="J515" s="1"/>
      <c r="K515" s="1"/>
    </row>
    <row r="516" spans="1:11" ht="15.75" customHeight="1">
      <c r="A516" s="148"/>
      <c r="B516" s="1"/>
      <c r="C516" s="1"/>
      <c r="D516" s="1"/>
      <c r="E516" s="1"/>
      <c r="F516" s="1"/>
      <c r="G516" s="1"/>
      <c r="H516" s="1"/>
      <c r="I516" s="1"/>
      <c r="J516" s="1"/>
      <c r="K516" s="1"/>
    </row>
    <row r="517" spans="1:11" ht="15.75" customHeight="1">
      <c r="A517" s="148"/>
      <c r="B517" s="1"/>
      <c r="C517" s="1"/>
      <c r="D517" s="1"/>
      <c r="E517" s="1"/>
      <c r="F517" s="1"/>
      <c r="G517" s="1"/>
      <c r="H517" s="1"/>
      <c r="I517" s="1"/>
      <c r="J517" s="1"/>
      <c r="K517" s="1"/>
    </row>
    <row r="518" spans="1:11" ht="15.75" customHeight="1">
      <c r="A518" s="148"/>
      <c r="B518" s="1"/>
      <c r="C518" s="1"/>
      <c r="D518" s="1"/>
      <c r="E518" s="1"/>
      <c r="F518" s="1"/>
      <c r="G518" s="1"/>
      <c r="H518" s="1"/>
      <c r="I518" s="1"/>
      <c r="J518" s="1"/>
      <c r="K518" s="1"/>
    </row>
    <row r="519" spans="1:11" ht="15.75" customHeight="1">
      <c r="A519" s="148"/>
      <c r="B519" s="1"/>
      <c r="C519" s="1"/>
      <c r="D519" s="1"/>
      <c r="E519" s="1"/>
      <c r="F519" s="1"/>
      <c r="G519" s="1"/>
      <c r="H519" s="1"/>
      <c r="I519" s="1"/>
      <c r="J519" s="1"/>
      <c r="K519" s="1"/>
    </row>
    <row r="520" spans="1:11" ht="15.75" customHeight="1">
      <c r="A520" s="148"/>
      <c r="B520" s="1"/>
      <c r="C520" s="1"/>
      <c r="D520" s="1"/>
      <c r="E520" s="1"/>
      <c r="F520" s="1"/>
      <c r="G520" s="1"/>
      <c r="H520" s="1"/>
      <c r="I520" s="1"/>
      <c r="J520" s="1"/>
      <c r="K520" s="1"/>
    </row>
    <row r="521" spans="1:11" ht="15.75" customHeight="1">
      <c r="A521" s="148"/>
      <c r="B521" s="1"/>
      <c r="C521" s="1"/>
      <c r="D521" s="1"/>
      <c r="E521" s="1"/>
      <c r="F521" s="1"/>
      <c r="G521" s="1"/>
      <c r="H521" s="1"/>
      <c r="I521" s="1"/>
      <c r="J521" s="1"/>
      <c r="K521" s="1"/>
    </row>
    <row r="522" spans="1:11" ht="15.75" customHeight="1">
      <c r="A522" s="148"/>
      <c r="B522" s="1"/>
      <c r="C522" s="1"/>
      <c r="D522" s="1"/>
      <c r="E522" s="1"/>
      <c r="F522" s="1"/>
      <c r="G522" s="1"/>
      <c r="H522" s="1"/>
      <c r="I522" s="1"/>
      <c r="J522" s="1"/>
      <c r="K522" s="1"/>
    </row>
    <row r="523" spans="1:11" ht="15.75" customHeight="1">
      <c r="A523" s="148"/>
      <c r="B523" s="1"/>
      <c r="C523" s="1"/>
      <c r="D523" s="1"/>
      <c r="E523" s="1"/>
      <c r="F523" s="1"/>
      <c r="G523" s="1"/>
      <c r="H523" s="1"/>
      <c r="I523" s="1"/>
      <c r="J523" s="1"/>
      <c r="K523" s="1"/>
    </row>
    <row r="524" spans="1:11" ht="15.75" customHeight="1">
      <c r="A524" s="148"/>
      <c r="B524" s="1"/>
      <c r="C524" s="1"/>
      <c r="D524" s="1"/>
      <c r="E524" s="1"/>
      <c r="F524" s="1"/>
      <c r="G524" s="1"/>
      <c r="H524" s="1"/>
      <c r="I524" s="1"/>
      <c r="J524" s="1"/>
      <c r="K524" s="1"/>
    </row>
    <row r="525" spans="1:11" ht="15.75" customHeight="1">
      <c r="A525" s="148"/>
      <c r="B525" s="1"/>
      <c r="C525" s="1"/>
      <c r="D525" s="1"/>
      <c r="E525" s="1"/>
      <c r="F525" s="1"/>
      <c r="G525" s="1"/>
      <c r="H525" s="1"/>
      <c r="I525" s="1"/>
      <c r="J525" s="1"/>
      <c r="K525" s="1"/>
    </row>
    <row r="526" spans="1:11" ht="15.75" customHeight="1">
      <c r="A526" s="148"/>
      <c r="B526" s="1"/>
      <c r="C526" s="1"/>
      <c r="D526" s="1"/>
      <c r="E526" s="1"/>
      <c r="F526" s="1"/>
      <c r="G526" s="1"/>
      <c r="H526" s="1"/>
      <c r="I526" s="1"/>
      <c r="J526" s="1"/>
      <c r="K526" s="1"/>
    </row>
    <row r="527" spans="1:11" ht="15.75" customHeight="1">
      <c r="A527" s="148"/>
      <c r="B527" s="1"/>
      <c r="C527" s="1"/>
      <c r="D527" s="1"/>
      <c r="E527" s="1"/>
      <c r="F527" s="1"/>
      <c r="G527" s="1"/>
      <c r="H527" s="1"/>
      <c r="I527" s="1"/>
      <c r="J527" s="1"/>
      <c r="K527" s="1"/>
    </row>
    <row r="528" spans="1:11" ht="15.75" customHeight="1">
      <c r="A528" s="148"/>
      <c r="B528" s="1"/>
      <c r="C528" s="1"/>
      <c r="D528" s="1"/>
      <c r="E528" s="1"/>
      <c r="F528" s="1"/>
      <c r="G528" s="1"/>
      <c r="H528" s="1"/>
      <c r="I528" s="1"/>
      <c r="J528" s="1"/>
      <c r="K528" s="1"/>
    </row>
    <row r="529" spans="1:11" ht="15.75" customHeight="1">
      <c r="A529" s="148"/>
      <c r="B529" s="1"/>
      <c r="C529" s="1"/>
      <c r="D529" s="1"/>
      <c r="E529" s="1"/>
      <c r="F529" s="1"/>
      <c r="G529" s="1"/>
      <c r="H529" s="1"/>
      <c r="I529" s="1"/>
      <c r="J529" s="1"/>
      <c r="K529" s="1"/>
    </row>
    <row r="530" spans="1:11" ht="15.75" customHeight="1">
      <c r="A530" s="148"/>
      <c r="B530" s="1"/>
      <c r="C530" s="1"/>
      <c r="D530" s="1"/>
      <c r="E530" s="1"/>
      <c r="F530" s="1"/>
      <c r="G530" s="1"/>
      <c r="H530" s="1"/>
      <c r="I530" s="1"/>
      <c r="J530" s="1"/>
      <c r="K530" s="1"/>
    </row>
    <row r="531" spans="1:11" ht="15.75" customHeight="1">
      <c r="A531" s="148"/>
      <c r="B531" s="1"/>
      <c r="C531" s="1"/>
      <c r="D531" s="1"/>
      <c r="E531" s="1"/>
      <c r="F531" s="1"/>
      <c r="G531" s="1"/>
      <c r="H531" s="1"/>
      <c r="I531" s="1"/>
      <c r="J531" s="1"/>
      <c r="K531" s="1"/>
    </row>
    <row r="532" spans="1:11" ht="15.75" customHeight="1">
      <c r="A532" s="148"/>
      <c r="B532" s="1"/>
      <c r="C532" s="1"/>
      <c r="D532" s="1"/>
      <c r="E532" s="1"/>
      <c r="F532" s="1"/>
      <c r="G532" s="1"/>
      <c r="H532" s="1"/>
      <c r="I532" s="1"/>
      <c r="J532" s="1"/>
      <c r="K532" s="1"/>
    </row>
    <row r="533" spans="1:11" ht="15.75" customHeight="1">
      <c r="A533" s="148"/>
      <c r="B533" s="1"/>
      <c r="C533" s="1"/>
      <c r="D533" s="1"/>
      <c r="E533" s="1"/>
      <c r="F533" s="1"/>
      <c r="G533" s="1"/>
      <c r="H533" s="1"/>
      <c r="I533" s="1"/>
      <c r="J533" s="1"/>
      <c r="K533" s="1"/>
    </row>
    <row r="534" spans="1:11" ht="15.75" customHeight="1">
      <c r="A534" s="148"/>
      <c r="B534" s="1"/>
      <c r="C534" s="1"/>
      <c r="D534" s="1"/>
      <c r="E534" s="1"/>
      <c r="F534" s="1"/>
      <c r="G534" s="1"/>
      <c r="H534" s="1"/>
      <c r="I534" s="1"/>
      <c r="J534" s="1"/>
      <c r="K534" s="1"/>
    </row>
    <row r="535" spans="1:11" ht="15.75" customHeight="1">
      <c r="A535" s="148"/>
      <c r="B535" s="1"/>
      <c r="C535" s="1"/>
      <c r="D535" s="1"/>
      <c r="E535" s="1"/>
      <c r="F535" s="1"/>
      <c r="G535" s="1"/>
      <c r="H535" s="1"/>
      <c r="I535" s="1"/>
      <c r="J535" s="1"/>
      <c r="K535" s="1"/>
    </row>
    <row r="536" spans="1:11" ht="15.75" customHeight="1">
      <c r="A536" s="148"/>
      <c r="B536" s="1"/>
      <c r="C536" s="1"/>
      <c r="D536" s="1"/>
      <c r="E536" s="1"/>
      <c r="F536" s="1"/>
      <c r="G536" s="1"/>
      <c r="H536" s="1"/>
      <c r="I536" s="1"/>
      <c r="J536" s="1"/>
      <c r="K536" s="1"/>
    </row>
    <row r="537" spans="1:11" ht="15.75" customHeight="1">
      <c r="A537" s="148"/>
      <c r="B537" s="1"/>
      <c r="C537" s="1"/>
      <c r="D537" s="1"/>
      <c r="E537" s="1"/>
      <c r="F537" s="1"/>
      <c r="G537" s="1"/>
      <c r="H537" s="1"/>
      <c r="I537" s="1"/>
      <c r="J537" s="1"/>
      <c r="K537" s="1"/>
    </row>
    <row r="538" spans="1:11" ht="15.75" customHeight="1">
      <c r="A538" s="148"/>
      <c r="B538" s="1"/>
      <c r="C538" s="1"/>
      <c r="D538" s="1"/>
      <c r="E538" s="1"/>
      <c r="F538" s="1"/>
      <c r="G538" s="1"/>
      <c r="H538" s="1"/>
      <c r="I538" s="1"/>
      <c r="J538" s="1"/>
      <c r="K538" s="1"/>
    </row>
    <row r="539" spans="1:11" ht="15.75" customHeight="1">
      <c r="A539" s="148"/>
      <c r="B539" s="1"/>
      <c r="C539" s="1"/>
      <c r="D539" s="1"/>
      <c r="E539" s="1"/>
      <c r="F539" s="1"/>
      <c r="G539" s="1"/>
      <c r="H539" s="1"/>
      <c r="I539" s="1"/>
      <c r="J539" s="1"/>
      <c r="K539" s="1"/>
    </row>
    <row r="540" spans="1:11" ht="15.75" customHeight="1">
      <c r="A540" s="148"/>
      <c r="B540" s="1"/>
      <c r="C540" s="1"/>
      <c r="D540" s="1"/>
      <c r="E540" s="1"/>
      <c r="F540" s="1"/>
      <c r="G540" s="1"/>
      <c r="H540" s="1"/>
      <c r="I540" s="1"/>
      <c r="J540" s="1"/>
      <c r="K540" s="1"/>
    </row>
    <row r="541" spans="1:11" ht="15.75" customHeight="1">
      <c r="A541" s="148"/>
      <c r="B541" s="1"/>
      <c r="C541" s="1"/>
      <c r="D541" s="1"/>
      <c r="E541" s="1"/>
      <c r="F541" s="1"/>
      <c r="G541" s="1"/>
      <c r="H541" s="1"/>
      <c r="I541" s="1"/>
      <c r="J541" s="1"/>
      <c r="K541" s="1"/>
    </row>
    <row r="542" spans="1:11" ht="15.75" customHeight="1">
      <c r="A542" s="148"/>
      <c r="B542" s="1"/>
      <c r="C542" s="1"/>
      <c r="D542" s="1"/>
      <c r="E542" s="1"/>
      <c r="F542" s="1"/>
      <c r="G542" s="1"/>
      <c r="H542" s="1"/>
      <c r="I542" s="1"/>
      <c r="J542" s="1"/>
      <c r="K542" s="1"/>
    </row>
    <row r="543" spans="1:11" ht="15.75" customHeight="1">
      <c r="A543" s="148"/>
      <c r="B543" s="1"/>
      <c r="C543" s="1"/>
      <c r="D543" s="1"/>
      <c r="E543" s="1"/>
      <c r="F543" s="1"/>
      <c r="G543" s="1"/>
      <c r="H543" s="1"/>
      <c r="I543" s="1"/>
      <c r="J543" s="1"/>
      <c r="K543" s="1"/>
    </row>
    <row r="544" spans="1:11" ht="15.75" customHeight="1">
      <c r="A544" s="148"/>
      <c r="B544" s="1"/>
      <c r="C544" s="1"/>
      <c r="D544" s="1"/>
      <c r="E544" s="1"/>
      <c r="F544" s="1"/>
      <c r="G544" s="1"/>
      <c r="H544" s="1"/>
      <c r="I544" s="1"/>
      <c r="J544" s="1"/>
      <c r="K544" s="1"/>
    </row>
    <row r="545" spans="1:11" ht="15.75" customHeight="1">
      <c r="A545" s="148"/>
      <c r="B545" s="1"/>
      <c r="C545" s="1"/>
      <c r="D545" s="1"/>
      <c r="E545" s="1"/>
      <c r="F545" s="1"/>
      <c r="G545" s="1"/>
      <c r="H545" s="1"/>
      <c r="I545" s="1"/>
      <c r="J545" s="1"/>
      <c r="K545" s="1"/>
    </row>
    <row r="546" spans="1:11" ht="15.75" customHeight="1">
      <c r="A546" s="148"/>
      <c r="B546" s="1"/>
      <c r="C546" s="1"/>
      <c r="D546" s="1"/>
      <c r="E546" s="1"/>
      <c r="F546" s="1"/>
      <c r="G546" s="1"/>
      <c r="H546" s="1"/>
      <c r="I546" s="1"/>
      <c r="J546" s="1"/>
      <c r="K546" s="1"/>
    </row>
    <row r="547" spans="1:11" ht="15.75" customHeight="1">
      <c r="A547" s="148"/>
      <c r="B547" s="1"/>
      <c r="C547" s="1"/>
      <c r="D547" s="1"/>
      <c r="E547" s="1"/>
      <c r="F547" s="1"/>
      <c r="G547" s="1"/>
      <c r="H547" s="1"/>
      <c r="I547" s="1"/>
      <c r="J547" s="1"/>
      <c r="K547" s="1"/>
    </row>
    <row r="548" spans="1:11" ht="15.75" customHeight="1">
      <c r="A548" s="148"/>
      <c r="B548" s="1"/>
      <c r="C548" s="1"/>
      <c r="D548" s="1"/>
      <c r="E548" s="1"/>
      <c r="F548" s="1"/>
      <c r="G548" s="1"/>
      <c r="H548" s="1"/>
      <c r="I548" s="1"/>
      <c r="J548" s="1"/>
      <c r="K548" s="1"/>
    </row>
    <row r="549" spans="1:11" ht="15.75" customHeight="1">
      <c r="A549" s="148"/>
      <c r="B549" s="1"/>
      <c r="C549" s="1"/>
      <c r="D549" s="1"/>
      <c r="E549" s="1"/>
      <c r="F549" s="1"/>
      <c r="G549" s="1"/>
      <c r="H549" s="1"/>
      <c r="I549" s="1"/>
      <c r="J549" s="1"/>
      <c r="K549" s="1"/>
    </row>
    <row r="550" spans="1:11" ht="15.75" customHeight="1">
      <c r="A550" s="148"/>
      <c r="B550" s="1"/>
      <c r="C550" s="1"/>
      <c r="D550" s="1"/>
      <c r="E550" s="1"/>
      <c r="F550" s="1"/>
      <c r="G550" s="1"/>
      <c r="H550" s="1"/>
      <c r="I550" s="1"/>
      <c r="J550" s="1"/>
      <c r="K550" s="1"/>
    </row>
    <row r="551" spans="1:11" ht="15.75" customHeight="1">
      <c r="A551" s="148"/>
      <c r="B551" s="1"/>
      <c r="C551" s="1"/>
      <c r="D551" s="1"/>
      <c r="E551" s="1"/>
      <c r="F551" s="1"/>
      <c r="G551" s="1"/>
      <c r="H551" s="1"/>
      <c r="I551" s="1"/>
      <c r="J551" s="1"/>
      <c r="K551" s="1"/>
    </row>
    <row r="552" spans="1:11" ht="15.75" customHeight="1">
      <c r="A552" s="148"/>
      <c r="B552" s="1"/>
      <c r="C552" s="1"/>
      <c r="D552" s="1"/>
      <c r="E552" s="1"/>
      <c r="F552" s="1"/>
      <c r="G552" s="1"/>
      <c r="H552" s="1"/>
      <c r="I552" s="1"/>
      <c r="J552" s="1"/>
      <c r="K552" s="1"/>
    </row>
    <row r="553" spans="1:11" ht="15.75" customHeight="1">
      <c r="A553" s="148"/>
      <c r="B553" s="1"/>
      <c r="C553" s="1"/>
      <c r="D553" s="1"/>
      <c r="E553" s="1"/>
      <c r="F553" s="1"/>
      <c r="G553" s="1"/>
      <c r="H553" s="1"/>
      <c r="I553" s="1"/>
      <c r="J553" s="1"/>
      <c r="K553" s="1"/>
    </row>
    <row r="554" spans="1:11" ht="15.75" customHeight="1">
      <c r="A554" s="148"/>
      <c r="B554" s="1"/>
      <c r="C554" s="1"/>
      <c r="D554" s="1"/>
      <c r="E554" s="1"/>
      <c r="F554" s="1"/>
      <c r="G554" s="1"/>
      <c r="H554" s="1"/>
      <c r="I554" s="1"/>
      <c r="J554" s="1"/>
      <c r="K554" s="1"/>
    </row>
    <row r="555" spans="1:11" ht="15.75" customHeight="1">
      <c r="A555" s="148"/>
      <c r="B555" s="1"/>
      <c r="C555" s="1"/>
      <c r="D555" s="1"/>
      <c r="E555" s="1"/>
      <c r="F555" s="1"/>
      <c r="G555" s="1"/>
      <c r="H555" s="1"/>
      <c r="I555" s="1"/>
      <c r="J555" s="1"/>
      <c r="K555" s="1"/>
    </row>
    <row r="556" spans="1:11" ht="15.75" customHeight="1">
      <c r="A556" s="148"/>
      <c r="B556" s="1"/>
      <c r="C556" s="1"/>
      <c r="D556" s="1"/>
      <c r="E556" s="1"/>
      <c r="F556" s="1"/>
      <c r="G556" s="1"/>
      <c r="H556" s="1"/>
      <c r="I556" s="1"/>
      <c r="J556" s="1"/>
      <c r="K556" s="1"/>
    </row>
    <row r="557" spans="1:11" ht="15.75" customHeight="1">
      <c r="A557" s="148"/>
      <c r="B557" s="1"/>
      <c r="C557" s="1"/>
      <c r="D557" s="1"/>
      <c r="E557" s="1"/>
      <c r="F557" s="1"/>
      <c r="G557" s="1"/>
      <c r="H557" s="1"/>
      <c r="I557" s="1"/>
      <c r="J557" s="1"/>
      <c r="K557" s="1"/>
    </row>
    <row r="558" spans="1:11" ht="15.75" customHeight="1">
      <c r="A558" s="148"/>
      <c r="B558" s="1"/>
      <c r="C558" s="1"/>
      <c r="D558" s="1"/>
      <c r="E558" s="1"/>
      <c r="F558" s="1"/>
      <c r="G558" s="1"/>
      <c r="H558" s="1"/>
      <c r="I558" s="1"/>
      <c r="J558" s="1"/>
      <c r="K558" s="1"/>
    </row>
    <row r="559" spans="1:11" ht="15.75" customHeight="1">
      <c r="A559" s="148"/>
      <c r="B559" s="1"/>
      <c r="C559" s="1"/>
      <c r="D559" s="1"/>
      <c r="E559" s="1"/>
      <c r="F559" s="1"/>
      <c r="G559" s="1"/>
      <c r="H559" s="1"/>
      <c r="I559" s="1"/>
      <c r="J559" s="1"/>
      <c r="K559" s="1"/>
    </row>
    <row r="560" spans="1:11" ht="15.75" customHeight="1">
      <c r="A560" s="148"/>
      <c r="B560" s="1"/>
      <c r="C560" s="1"/>
      <c r="D560" s="1"/>
      <c r="E560" s="1"/>
      <c r="F560" s="1"/>
      <c r="G560" s="1"/>
      <c r="H560" s="1"/>
      <c r="I560" s="1"/>
      <c r="J560" s="1"/>
      <c r="K560" s="1"/>
    </row>
    <row r="561" spans="1:11" ht="15.75" customHeight="1">
      <c r="A561" s="148"/>
      <c r="B561" s="1"/>
      <c r="C561" s="1"/>
      <c r="D561" s="1"/>
      <c r="E561" s="1"/>
      <c r="F561" s="1"/>
      <c r="G561" s="1"/>
      <c r="H561" s="1"/>
      <c r="I561" s="1"/>
      <c r="J561" s="1"/>
      <c r="K561" s="1"/>
    </row>
    <row r="562" spans="1:11" ht="15.75" customHeight="1">
      <c r="A562" s="148"/>
      <c r="B562" s="1"/>
      <c r="C562" s="1"/>
      <c r="D562" s="1"/>
      <c r="E562" s="1"/>
      <c r="F562" s="1"/>
      <c r="G562" s="1"/>
      <c r="H562" s="1"/>
      <c r="I562" s="1"/>
      <c r="J562" s="1"/>
      <c r="K562" s="1"/>
    </row>
    <row r="563" spans="1:11" ht="15.75" customHeight="1">
      <c r="A563" s="148"/>
      <c r="B563" s="1"/>
      <c r="C563" s="1"/>
      <c r="D563" s="1"/>
      <c r="E563" s="1"/>
      <c r="F563" s="1"/>
      <c r="G563" s="1"/>
      <c r="H563" s="1"/>
      <c r="I563" s="1"/>
      <c r="J563" s="1"/>
      <c r="K563" s="1"/>
    </row>
    <row r="564" spans="1:11" ht="15.75" customHeight="1">
      <c r="A564" s="148"/>
      <c r="B564" s="1"/>
      <c r="C564" s="1"/>
      <c r="D564" s="1"/>
      <c r="E564" s="1"/>
      <c r="F564" s="1"/>
      <c r="G564" s="1"/>
      <c r="H564" s="1"/>
      <c r="I564" s="1"/>
      <c r="J564" s="1"/>
      <c r="K564" s="1"/>
    </row>
    <row r="565" spans="1:11" ht="15.75" customHeight="1">
      <c r="A565" s="148"/>
      <c r="B565" s="1"/>
      <c r="C565" s="1"/>
      <c r="D565" s="1"/>
      <c r="E565" s="1"/>
      <c r="F565" s="1"/>
      <c r="G565" s="1"/>
      <c r="H565" s="1"/>
      <c r="I565" s="1"/>
      <c r="J565" s="1"/>
      <c r="K565" s="1"/>
    </row>
    <row r="566" spans="1:11" ht="15.75" customHeight="1">
      <c r="A566" s="148"/>
      <c r="B566" s="1"/>
      <c r="C566" s="1"/>
      <c r="D566" s="1"/>
      <c r="E566" s="1"/>
      <c r="F566" s="1"/>
      <c r="G566" s="1"/>
      <c r="H566" s="1"/>
      <c r="I566" s="1"/>
      <c r="J566" s="1"/>
      <c r="K566" s="1"/>
    </row>
    <row r="567" spans="1:11" ht="15.75" customHeight="1">
      <c r="A567" s="148"/>
      <c r="B567" s="1"/>
      <c r="C567" s="1"/>
      <c r="D567" s="1"/>
      <c r="E567" s="1"/>
      <c r="F567" s="1"/>
      <c r="G567" s="1"/>
      <c r="H567" s="1"/>
      <c r="I567" s="1"/>
      <c r="J567" s="1"/>
      <c r="K567" s="1"/>
    </row>
    <row r="568" spans="1:11" ht="15.75" customHeight="1">
      <c r="A568" s="148"/>
      <c r="B568" s="1"/>
      <c r="C568" s="1"/>
      <c r="D568" s="1"/>
      <c r="E568" s="1"/>
      <c r="F568" s="1"/>
      <c r="G568" s="1"/>
      <c r="H568" s="1"/>
      <c r="I568" s="1"/>
      <c r="J568" s="1"/>
      <c r="K568" s="1"/>
    </row>
    <row r="569" spans="1:11" ht="15.75" customHeight="1">
      <c r="A569" s="148"/>
      <c r="B569" s="1"/>
      <c r="C569" s="1"/>
      <c r="D569" s="1"/>
      <c r="E569" s="1"/>
      <c r="F569" s="1"/>
      <c r="G569" s="1"/>
      <c r="H569" s="1"/>
      <c r="I569" s="1"/>
      <c r="J569" s="1"/>
      <c r="K569" s="1"/>
    </row>
    <row r="570" spans="1:11" ht="15.75" customHeight="1">
      <c r="A570" s="148"/>
      <c r="B570" s="1"/>
      <c r="C570" s="1"/>
      <c r="D570" s="1"/>
      <c r="E570" s="1"/>
      <c r="F570" s="1"/>
      <c r="G570" s="1"/>
      <c r="H570" s="1"/>
      <c r="I570" s="1"/>
      <c r="J570" s="1"/>
      <c r="K570" s="1"/>
    </row>
    <row r="571" spans="1:11" ht="15.75" customHeight="1">
      <c r="A571" s="148"/>
      <c r="B571" s="1"/>
      <c r="C571" s="1"/>
      <c r="D571" s="1"/>
      <c r="E571" s="1"/>
      <c r="F571" s="1"/>
      <c r="G571" s="1"/>
      <c r="H571" s="1"/>
      <c r="I571" s="1"/>
      <c r="J571" s="1"/>
      <c r="K571" s="1"/>
    </row>
    <row r="572" spans="1:11" ht="15.75" customHeight="1">
      <c r="A572" s="148"/>
      <c r="B572" s="1"/>
      <c r="C572" s="1"/>
      <c r="D572" s="1"/>
      <c r="E572" s="1"/>
      <c r="F572" s="1"/>
      <c r="G572" s="1"/>
      <c r="H572" s="1"/>
      <c r="I572" s="1"/>
      <c r="J572" s="1"/>
      <c r="K572" s="1"/>
    </row>
    <row r="573" spans="1:11" ht="15.75" customHeight="1">
      <c r="A573" s="148"/>
      <c r="B573" s="1"/>
      <c r="C573" s="1"/>
      <c r="D573" s="1"/>
      <c r="E573" s="1"/>
      <c r="F573" s="1"/>
      <c r="G573" s="1"/>
      <c r="H573" s="1"/>
      <c r="I573" s="1"/>
      <c r="J573" s="1"/>
      <c r="K573" s="1"/>
    </row>
    <row r="574" spans="1:11" ht="15.75" customHeight="1">
      <c r="A574" s="148"/>
      <c r="B574" s="1"/>
      <c r="C574" s="1"/>
      <c r="D574" s="1"/>
      <c r="E574" s="1"/>
      <c r="F574" s="1"/>
      <c r="G574" s="1"/>
      <c r="H574" s="1"/>
      <c r="I574" s="1"/>
      <c r="J574" s="1"/>
      <c r="K574" s="1"/>
    </row>
    <row r="575" spans="1:11" ht="15.75" customHeight="1">
      <c r="A575" s="148"/>
      <c r="B575" s="1"/>
      <c r="C575" s="1"/>
      <c r="D575" s="1"/>
      <c r="E575" s="1"/>
      <c r="F575" s="1"/>
      <c r="G575" s="1"/>
      <c r="H575" s="1"/>
      <c r="I575" s="1"/>
      <c r="J575" s="1"/>
      <c r="K575" s="1"/>
    </row>
    <row r="576" spans="1:11" ht="15.75" customHeight="1">
      <c r="A576" s="148"/>
      <c r="B576" s="1"/>
      <c r="C576" s="1"/>
      <c r="D576" s="1"/>
      <c r="E576" s="1"/>
      <c r="F576" s="1"/>
      <c r="G576" s="1"/>
      <c r="H576" s="1"/>
      <c r="I576" s="1"/>
      <c r="J576" s="1"/>
      <c r="K576" s="1"/>
    </row>
    <row r="577" spans="1:11" ht="15.75" customHeight="1">
      <c r="A577" s="148"/>
      <c r="B577" s="1"/>
      <c r="C577" s="1"/>
      <c r="D577" s="1"/>
      <c r="E577" s="1"/>
      <c r="F577" s="1"/>
      <c r="G577" s="1"/>
      <c r="H577" s="1"/>
      <c r="I577" s="1"/>
      <c r="J577" s="1"/>
      <c r="K577" s="1"/>
    </row>
    <row r="578" spans="1:11" ht="15.75" customHeight="1">
      <c r="A578" s="148"/>
      <c r="B578" s="1"/>
      <c r="C578" s="1"/>
      <c r="D578" s="1"/>
      <c r="E578" s="1"/>
      <c r="F578" s="1"/>
      <c r="G578" s="1"/>
      <c r="H578" s="1"/>
      <c r="I578" s="1"/>
      <c r="J578" s="1"/>
      <c r="K578" s="1"/>
    </row>
    <row r="579" spans="1:11" ht="15.75" customHeight="1">
      <c r="A579" s="148"/>
      <c r="B579" s="1"/>
      <c r="C579" s="1"/>
      <c r="D579" s="1"/>
      <c r="E579" s="1"/>
      <c r="F579" s="1"/>
      <c r="G579" s="1"/>
      <c r="H579" s="1"/>
      <c r="I579" s="1"/>
      <c r="J579" s="1"/>
      <c r="K579" s="1"/>
    </row>
    <row r="580" spans="1:11" ht="15.75" customHeight="1">
      <c r="A580" s="148"/>
      <c r="B580" s="1"/>
      <c r="C580" s="1"/>
      <c r="D580" s="1"/>
      <c r="E580" s="1"/>
      <c r="F580" s="1"/>
      <c r="G580" s="1"/>
      <c r="H580" s="1"/>
      <c r="I580" s="1"/>
      <c r="J580" s="1"/>
      <c r="K580" s="1"/>
    </row>
    <row r="581" spans="1:11" ht="15.75" customHeight="1">
      <c r="A581" s="148"/>
      <c r="B581" s="1"/>
      <c r="C581" s="1"/>
      <c r="D581" s="1"/>
      <c r="E581" s="1"/>
      <c r="F581" s="1"/>
      <c r="G581" s="1"/>
      <c r="H581" s="1"/>
      <c r="I581" s="1"/>
      <c r="J581" s="1"/>
      <c r="K581" s="1"/>
    </row>
    <row r="582" spans="1:11" ht="15.75" customHeight="1">
      <c r="A582" s="148"/>
      <c r="B582" s="1"/>
      <c r="C582" s="1"/>
      <c r="D582" s="1"/>
      <c r="E582" s="1"/>
      <c r="F582" s="1"/>
      <c r="G582" s="1"/>
      <c r="H582" s="1"/>
      <c r="I582" s="1"/>
      <c r="J582" s="1"/>
      <c r="K582" s="1"/>
    </row>
    <row r="583" spans="1:11" ht="15.75" customHeight="1">
      <c r="A583" s="148"/>
      <c r="B583" s="1"/>
      <c r="C583" s="1"/>
      <c r="D583" s="1"/>
      <c r="E583" s="1"/>
      <c r="F583" s="1"/>
      <c r="G583" s="1"/>
      <c r="H583" s="1"/>
      <c r="I583" s="1"/>
      <c r="J583" s="1"/>
      <c r="K583" s="1"/>
    </row>
    <row r="584" spans="1:11" ht="15.75" customHeight="1">
      <c r="A584" s="148"/>
      <c r="B584" s="1"/>
      <c r="C584" s="1"/>
      <c r="D584" s="1"/>
      <c r="E584" s="1"/>
      <c r="F584" s="1"/>
      <c r="G584" s="1"/>
      <c r="H584" s="1"/>
      <c r="I584" s="1"/>
      <c r="J584" s="1"/>
      <c r="K584" s="1"/>
    </row>
    <row r="585" spans="1:11" ht="15.75" customHeight="1">
      <c r="A585" s="148"/>
      <c r="B585" s="1"/>
      <c r="C585" s="1"/>
      <c r="D585" s="1"/>
      <c r="E585" s="1"/>
      <c r="F585" s="1"/>
      <c r="G585" s="1"/>
      <c r="H585" s="1"/>
      <c r="I585" s="1"/>
      <c r="J585" s="1"/>
      <c r="K585" s="1"/>
    </row>
    <row r="586" spans="1:11" ht="15.75" customHeight="1">
      <c r="A586" s="148"/>
      <c r="B586" s="1"/>
      <c r="C586" s="1"/>
      <c r="D586" s="1"/>
      <c r="E586" s="1"/>
      <c r="F586" s="1"/>
      <c r="G586" s="1"/>
      <c r="H586" s="1"/>
      <c r="I586" s="1"/>
      <c r="J586" s="1"/>
      <c r="K586" s="1"/>
    </row>
    <row r="587" spans="1:11" ht="15.75" customHeight="1">
      <c r="A587" s="148"/>
      <c r="B587" s="1"/>
      <c r="C587" s="1"/>
      <c r="D587" s="1"/>
      <c r="E587" s="1"/>
      <c r="F587" s="1"/>
      <c r="G587" s="1"/>
      <c r="H587" s="1"/>
      <c r="I587" s="1"/>
      <c r="J587" s="1"/>
      <c r="K587" s="1"/>
    </row>
    <row r="588" spans="1:11" ht="15.75" customHeight="1">
      <c r="A588" s="148"/>
      <c r="B588" s="1"/>
      <c r="C588" s="1"/>
      <c r="D588" s="1"/>
      <c r="E588" s="1"/>
      <c r="F588" s="1"/>
      <c r="G588" s="1"/>
      <c r="H588" s="1"/>
      <c r="I588" s="1"/>
      <c r="J588" s="1"/>
      <c r="K588" s="1"/>
    </row>
    <row r="589" spans="1:11" ht="15.75" customHeight="1">
      <c r="A589" s="148"/>
      <c r="B589" s="1"/>
      <c r="C589" s="1"/>
      <c r="D589" s="1"/>
      <c r="E589" s="1"/>
      <c r="F589" s="1"/>
      <c r="G589" s="1"/>
      <c r="H589" s="1"/>
      <c r="I589" s="1"/>
      <c r="J589" s="1"/>
      <c r="K589" s="1"/>
    </row>
    <row r="590" spans="1:11" ht="15.75" customHeight="1">
      <c r="A590" s="148"/>
      <c r="B590" s="1"/>
      <c r="C590" s="1"/>
      <c r="D590" s="1"/>
      <c r="E590" s="1"/>
      <c r="F590" s="1"/>
      <c r="G590" s="1"/>
      <c r="H590" s="1"/>
      <c r="I590" s="1"/>
      <c r="J590" s="1"/>
      <c r="K590" s="1"/>
    </row>
    <row r="591" spans="1:11" ht="15.75" customHeight="1">
      <c r="A591" s="148"/>
      <c r="B591" s="1"/>
      <c r="C591" s="1"/>
      <c r="D591" s="1"/>
      <c r="E591" s="1"/>
      <c r="F591" s="1"/>
      <c r="G591" s="1"/>
      <c r="H591" s="1"/>
      <c r="I591" s="1"/>
      <c r="J591" s="1"/>
      <c r="K591" s="1"/>
    </row>
    <row r="592" spans="1:11" ht="15.75" customHeight="1">
      <c r="A592" s="148"/>
      <c r="B592" s="1"/>
      <c r="C592" s="1"/>
      <c r="D592" s="1"/>
      <c r="E592" s="1"/>
      <c r="F592" s="1"/>
      <c r="G592" s="1"/>
      <c r="H592" s="1"/>
      <c r="I592" s="1"/>
      <c r="J592" s="1"/>
      <c r="K592" s="1"/>
    </row>
    <row r="593" spans="1:11" ht="15.75" customHeight="1">
      <c r="A593" s="148"/>
      <c r="B593" s="1"/>
      <c r="C593" s="1"/>
      <c r="D593" s="1"/>
      <c r="E593" s="1"/>
      <c r="F593" s="1"/>
      <c r="G593" s="1"/>
      <c r="H593" s="1"/>
      <c r="I593" s="1"/>
      <c r="J593" s="1"/>
      <c r="K593" s="1"/>
    </row>
    <row r="594" spans="1:11" ht="15.75" customHeight="1">
      <c r="A594" s="148"/>
      <c r="B594" s="1"/>
      <c r="C594" s="1"/>
      <c r="D594" s="1"/>
      <c r="E594" s="1"/>
      <c r="F594" s="1"/>
      <c r="G594" s="1"/>
      <c r="H594" s="1"/>
      <c r="I594" s="1"/>
      <c r="J594" s="1"/>
      <c r="K594" s="1"/>
    </row>
    <row r="595" spans="1:11" ht="15.75" customHeight="1">
      <c r="A595" s="148"/>
      <c r="B595" s="1"/>
      <c r="C595" s="1"/>
      <c r="D595" s="1"/>
      <c r="E595" s="1"/>
      <c r="F595" s="1"/>
      <c r="G595" s="1"/>
      <c r="H595" s="1"/>
      <c r="I595" s="1"/>
      <c r="J595" s="1"/>
      <c r="K595" s="1"/>
    </row>
    <row r="596" spans="1:11" ht="15.75" customHeight="1">
      <c r="A596" s="148"/>
      <c r="B596" s="1"/>
      <c r="C596" s="1"/>
      <c r="D596" s="1"/>
      <c r="E596" s="1"/>
      <c r="F596" s="1"/>
      <c r="G596" s="1"/>
      <c r="H596" s="1"/>
      <c r="I596" s="1"/>
      <c r="J596" s="1"/>
      <c r="K596" s="1"/>
    </row>
    <row r="597" spans="1:11" ht="15.75" customHeight="1">
      <c r="A597" s="148"/>
      <c r="B597" s="1"/>
      <c r="C597" s="1"/>
      <c r="D597" s="1"/>
      <c r="E597" s="1"/>
      <c r="F597" s="1"/>
      <c r="G597" s="1"/>
      <c r="H597" s="1"/>
      <c r="I597" s="1"/>
      <c r="J597" s="1"/>
      <c r="K597" s="1"/>
    </row>
    <row r="598" spans="1:11" ht="15.75" customHeight="1">
      <c r="A598" s="148"/>
      <c r="B598" s="1"/>
      <c r="C598" s="1"/>
      <c r="D598" s="1"/>
      <c r="E598" s="1"/>
      <c r="F598" s="1"/>
      <c r="G598" s="1"/>
      <c r="H598" s="1"/>
      <c r="I598" s="1"/>
      <c r="J598" s="1"/>
      <c r="K598" s="1"/>
    </row>
    <row r="599" spans="1:11" ht="15.75" customHeight="1">
      <c r="A599" s="148"/>
      <c r="B599" s="1"/>
      <c r="C599" s="1"/>
      <c r="D599" s="1"/>
      <c r="E599" s="1"/>
      <c r="F599" s="1"/>
      <c r="G599" s="1"/>
      <c r="H599" s="1"/>
      <c r="I599" s="1"/>
      <c r="J599" s="1"/>
      <c r="K599" s="1"/>
    </row>
    <row r="600" spans="1:11" ht="15.75" customHeight="1">
      <c r="A600" s="148"/>
      <c r="B600" s="1"/>
      <c r="C600" s="1"/>
      <c r="D600" s="1"/>
      <c r="E600" s="1"/>
      <c r="F600" s="1"/>
      <c r="G600" s="1"/>
      <c r="H600" s="1"/>
      <c r="I600" s="1"/>
      <c r="J600" s="1"/>
      <c r="K600" s="1"/>
    </row>
    <row r="601" spans="1:11" ht="15.75" customHeight="1">
      <c r="A601" s="148"/>
      <c r="B601" s="1"/>
      <c r="C601" s="1"/>
      <c r="D601" s="1"/>
      <c r="E601" s="1"/>
      <c r="F601" s="1"/>
      <c r="G601" s="1"/>
      <c r="H601" s="1"/>
      <c r="I601" s="1"/>
      <c r="J601" s="1"/>
      <c r="K601" s="1"/>
    </row>
    <row r="602" spans="1:11" ht="15.75" customHeight="1">
      <c r="A602" s="148"/>
      <c r="B602" s="1"/>
      <c r="C602" s="1"/>
      <c r="D602" s="1"/>
      <c r="E602" s="1"/>
      <c r="F602" s="1"/>
      <c r="G602" s="1"/>
      <c r="H602" s="1"/>
      <c r="I602" s="1"/>
      <c r="J602" s="1"/>
      <c r="K602" s="1"/>
    </row>
    <row r="603" spans="1:11" ht="15.75" customHeight="1">
      <c r="A603" s="148"/>
      <c r="B603" s="1"/>
      <c r="C603" s="1"/>
      <c r="D603" s="1"/>
      <c r="E603" s="1"/>
      <c r="F603" s="1"/>
      <c r="G603" s="1"/>
      <c r="H603" s="1"/>
      <c r="I603" s="1"/>
      <c r="J603" s="1"/>
      <c r="K603" s="1"/>
    </row>
    <row r="604" spans="1:11" ht="15.75" customHeight="1">
      <c r="A604" s="148"/>
      <c r="B604" s="1"/>
      <c r="C604" s="1"/>
      <c r="D604" s="1"/>
      <c r="E604" s="1"/>
      <c r="F604" s="1"/>
      <c r="G604" s="1"/>
      <c r="H604" s="1"/>
      <c r="I604" s="1"/>
      <c r="J604" s="1"/>
      <c r="K604" s="1"/>
    </row>
    <row r="605" spans="1:11" ht="15.75" customHeight="1">
      <c r="A605" s="148"/>
      <c r="B605" s="1"/>
      <c r="C605" s="1"/>
      <c r="D605" s="1"/>
      <c r="E605" s="1"/>
      <c r="F605" s="1"/>
      <c r="G605" s="1"/>
      <c r="H605" s="1"/>
      <c r="I605" s="1"/>
      <c r="J605" s="1"/>
      <c r="K605" s="1"/>
    </row>
    <row r="606" spans="1:11" ht="15.75" customHeight="1">
      <c r="A606" s="148"/>
      <c r="B606" s="1"/>
      <c r="C606" s="1"/>
      <c r="D606" s="1"/>
      <c r="E606" s="1"/>
      <c r="F606" s="1"/>
      <c r="G606" s="1"/>
      <c r="H606" s="1"/>
      <c r="I606" s="1"/>
      <c r="J606" s="1"/>
      <c r="K606" s="1"/>
    </row>
    <row r="607" spans="1:11" ht="15.75" customHeight="1">
      <c r="A607" s="148"/>
      <c r="B607" s="1"/>
      <c r="C607" s="1"/>
      <c r="D607" s="1"/>
      <c r="E607" s="1"/>
      <c r="F607" s="1"/>
      <c r="G607" s="1"/>
      <c r="H607" s="1"/>
      <c r="I607" s="1"/>
      <c r="J607" s="1"/>
      <c r="K607" s="1"/>
    </row>
    <row r="608" spans="1:11" ht="15.75" customHeight="1">
      <c r="A608" s="148"/>
      <c r="B608" s="1"/>
      <c r="C608" s="1"/>
      <c r="D608" s="1"/>
      <c r="E608" s="1"/>
      <c r="F608" s="1"/>
      <c r="G608" s="1"/>
      <c r="H608" s="1"/>
      <c r="I608" s="1"/>
      <c r="J608" s="1"/>
      <c r="K608" s="1"/>
    </row>
    <row r="609" spans="1:11" ht="15.75" customHeight="1">
      <c r="A609" s="148"/>
      <c r="B609" s="1"/>
      <c r="C609" s="1"/>
      <c r="D609" s="1"/>
      <c r="E609" s="1"/>
      <c r="F609" s="1"/>
      <c r="G609" s="1"/>
      <c r="H609" s="1"/>
      <c r="I609" s="1"/>
      <c r="J609" s="1"/>
      <c r="K609" s="1"/>
    </row>
    <row r="610" spans="1:11" ht="15.75" customHeight="1">
      <c r="A610" s="148"/>
      <c r="B610" s="1"/>
      <c r="C610" s="1"/>
      <c r="D610" s="1"/>
      <c r="E610" s="1"/>
      <c r="F610" s="1"/>
      <c r="G610" s="1"/>
      <c r="H610" s="1"/>
      <c r="I610" s="1"/>
      <c r="J610" s="1"/>
      <c r="K610" s="1"/>
    </row>
    <row r="611" spans="1:11" ht="15.75" customHeight="1">
      <c r="A611" s="148"/>
      <c r="B611" s="1"/>
      <c r="C611" s="1"/>
      <c r="D611" s="1"/>
      <c r="E611" s="1"/>
      <c r="F611" s="1"/>
      <c r="G611" s="1"/>
      <c r="H611" s="1"/>
      <c r="I611" s="1"/>
      <c r="J611" s="1"/>
      <c r="K611" s="1"/>
    </row>
    <row r="612" spans="1:11" ht="15.75" customHeight="1">
      <c r="A612" s="148"/>
      <c r="B612" s="1"/>
      <c r="C612" s="1"/>
      <c r="D612" s="1"/>
      <c r="E612" s="1"/>
      <c r="F612" s="1"/>
      <c r="G612" s="1"/>
      <c r="H612" s="1"/>
      <c r="I612" s="1"/>
      <c r="J612" s="1"/>
      <c r="K612" s="1"/>
    </row>
    <row r="613" spans="1:11" ht="15.75" customHeight="1">
      <c r="A613" s="148"/>
      <c r="B613" s="1"/>
      <c r="C613" s="1"/>
      <c r="D613" s="1"/>
      <c r="E613" s="1"/>
      <c r="F613" s="1"/>
      <c r="G613" s="1"/>
      <c r="H613" s="1"/>
      <c r="I613" s="1"/>
      <c r="J613" s="1"/>
      <c r="K613" s="1"/>
    </row>
    <row r="614" spans="1:11" ht="15.75" customHeight="1">
      <c r="A614" s="148"/>
      <c r="B614" s="1"/>
      <c r="C614" s="1"/>
      <c r="D614" s="1"/>
      <c r="E614" s="1"/>
      <c r="F614" s="1"/>
      <c r="G614" s="1"/>
      <c r="H614" s="1"/>
      <c r="I614" s="1"/>
      <c r="J614" s="1"/>
      <c r="K614" s="1"/>
    </row>
    <row r="615" spans="1:11" ht="15.75" customHeight="1">
      <c r="A615" s="148"/>
      <c r="B615" s="1"/>
      <c r="C615" s="1"/>
      <c r="D615" s="1"/>
      <c r="E615" s="1"/>
      <c r="F615" s="1"/>
      <c r="G615" s="1"/>
      <c r="H615" s="1"/>
      <c r="I615" s="1"/>
      <c r="J615" s="1"/>
      <c r="K615" s="1"/>
    </row>
    <row r="616" spans="1:11" ht="15.75" customHeight="1">
      <c r="A616" s="148"/>
      <c r="B616" s="1"/>
      <c r="C616" s="1"/>
      <c r="D616" s="1"/>
      <c r="E616" s="1"/>
      <c r="F616" s="1"/>
      <c r="G616" s="1"/>
      <c r="H616" s="1"/>
      <c r="I616" s="1"/>
      <c r="J616" s="1"/>
      <c r="K616" s="1"/>
    </row>
    <row r="617" spans="1:11" ht="15.75" customHeight="1">
      <c r="A617" s="148"/>
      <c r="B617" s="1"/>
      <c r="C617" s="1"/>
      <c r="D617" s="1"/>
      <c r="E617" s="1"/>
      <c r="F617" s="1"/>
      <c r="G617" s="1"/>
      <c r="H617" s="1"/>
      <c r="I617" s="1"/>
      <c r="J617" s="1"/>
      <c r="K617" s="1"/>
    </row>
    <row r="618" spans="1:11" ht="15.75" customHeight="1">
      <c r="A618" s="148"/>
      <c r="B618" s="1"/>
      <c r="C618" s="1"/>
      <c r="D618" s="1"/>
      <c r="E618" s="1"/>
      <c r="F618" s="1"/>
      <c r="G618" s="1"/>
      <c r="H618" s="1"/>
      <c r="I618" s="1"/>
      <c r="J618" s="1"/>
      <c r="K618" s="1"/>
    </row>
    <row r="619" spans="1:11" ht="15.75" customHeight="1">
      <c r="A619" s="148"/>
      <c r="B619" s="1"/>
      <c r="C619" s="1"/>
      <c r="D619" s="1"/>
      <c r="E619" s="1"/>
      <c r="F619" s="1"/>
      <c r="G619" s="1"/>
      <c r="H619" s="1"/>
      <c r="I619" s="1"/>
      <c r="J619" s="1"/>
      <c r="K619" s="1"/>
    </row>
    <row r="620" spans="1:11" ht="15.75" customHeight="1">
      <c r="A620" s="148"/>
      <c r="B620" s="1"/>
      <c r="C620" s="1"/>
      <c r="D620" s="1"/>
      <c r="E620" s="1"/>
      <c r="F620" s="1"/>
      <c r="G620" s="1"/>
      <c r="H620" s="1"/>
      <c r="I620" s="1"/>
      <c r="J620" s="1"/>
      <c r="K620" s="1"/>
    </row>
    <row r="621" spans="1:11" ht="15.75" customHeight="1">
      <c r="A621" s="148"/>
      <c r="B621" s="1"/>
      <c r="C621" s="1"/>
      <c r="D621" s="1"/>
      <c r="E621" s="1"/>
      <c r="F621" s="1"/>
      <c r="G621" s="1"/>
      <c r="H621" s="1"/>
      <c r="I621" s="1"/>
      <c r="J621" s="1"/>
      <c r="K621" s="1"/>
    </row>
    <row r="622" spans="1:11" ht="15.75" customHeight="1">
      <c r="A622" s="148"/>
      <c r="B622" s="1"/>
      <c r="C622" s="1"/>
      <c r="D622" s="1"/>
      <c r="E622" s="1"/>
      <c r="F622" s="1"/>
      <c r="G622" s="1"/>
      <c r="H622" s="1"/>
      <c r="I622" s="1"/>
      <c r="J622" s="1"/>
      <c r="K622" s="1"/>
    </row>
    <row r="623" spans="1:11" ht="15.75" customHeight="1">
      <c r="A623" s="148"/>
      <c r="B623" s="1"/>
      <c r="C623" s="1"/>
      <c r="D623" s="1"/>
      <c r="E623" s="1"/>
      <c r="F623" s="1"/>
      <c r="G623" s="1"/>
      <c r="H623" s="1"/>
      <c r="I623" s="1"/>
      <c r="J623" s="1"/>
      <c r="K623" s="1"/>
    </row>
    <row r="624" spans="1:11" ht="15.75" customHeight="1">
      <c r="A624" s="148"/>
      <c r="B624" s="1"/>
      <c r="C624" s="1"/>
      <c r="D624" s="1"/>
      <c r="E624" s="1"/>
      <c r="F624" s="1"/>
      <c r="G624" s="1"/>
      <c r="H624" s="1"/>
      <c r="I624" s="1"/>
      <c r="J624" s="1"/>
      <c r="K624" s="1"/>
    </row>
    <row r="625" spans="1:11" ht="15.75" customHeight="1">
      <c r="A625" s="148"/>
      <c r="B625" s="1"/>
      <c r="C625" s="1"/>
      <c r="D625" s="1"/>
      <c r="E625" s="1"/>
      <c r="F625" s="1"/>
      <c r="G625" s="1"/>
      <c r="H625" s="1"/>
      <c r="I625" s="1"/>
      <c r="J625" s="1"/>
      <c r="K625" s="1"/>
    </row>
    <row r="626" spans="1:11" ht="15.75" customHeight="1">
      <c r="A626" s="148"/>
      <c r="B626" s="1"/>
      <c r="C626" s="1"/>
      <c r="D626" s="1"/>
      <c r="E626" s="1"/>
      <c r="F626" s="1"/>
      <c r="G626" s="1"/>
      <c r="H626" s="1"/>
      <c r="I626" s="1"/>
      <c r="J626" s="1"/>
      <c r="K626" s="1"/>
    </row>
    <row r="627" spans="1:11" ht="15.75" customHeight="1">
      <c r="A627" s="148"/>
      <c r="B627" s="1"/>
      <c r="C627" s="1"/>
      <c r="D627" s="1"/>
      <c r="E627" s="1"/>
      <c r="F627" s="1"/>
      <c r="G627" s="1"/>
      <c r="H627" s="1"/>
      <c r="I627" s="1"/>
      <c r="J627" s="1"/>
      <c r="K627" s="1"/>
    </row>
    <row r="628" spans="1:11" ht="15.75" customHeight="1">
      <c r="A628" s="148"/>
      <c r="B628" s="1"/>
      <c r="C628" s="1"/>
      <c r="D628" s="1"/>
      <c r="E628" s="1"/>
      <c r="F628" s="1"/>
      <c r="G628" s="1"/>
      <c r="H628" s="1"/>
      <c r="I628" s="1"/>
      <c r="J628" s="1"/>
      <c r="K628" s="1"/>
    </row>
    <row r="629" spans="1:11" ht="15.75" customHeight="1">
      <c r="A629" s="148"/>
      <c r="B629" s="1"/>
      <c r="C629" s="1"/>
      <c r="D629" s="1"/>
      <c r="E629" s="1"/>
      <c r="F629" s="1"/>
      <c r="G629" s="1"/>
      <c r="H629" s="1"/>
      <c r="I629" s="1"/>
      <c r="J629" s="1"/>
      <c r="K629" s="1"/>
    </row>
    <row r="630" spans="1:11" ht="15.75" customHeight="1">
      <c r="A630" s="148"/>
      <c r="B630" s="1"/>
      <c r="C630" s="1"/>
      <c r="D630" s="1"/>
      <c r="E630" s="1"/>
      <c r="F630" s="1"/>
      <c r="G630" s="1"/>
      <c r="H630" s="1"/>
      <c r="I630" s="1"/>
      <c r="J630" s="1"/>
      <c r="K630" s="1"/>
    </row>
    <row r="631" spans="1:11" ht="15.75" customHeight="1">
      <c r="A631" s="148"/>
      <c r="B631" s="1"/>
      <c r="C631" s="1"/>
      <c r="D631" s="1"/>
      <c r="E631" s="1"/>
      <c r="F631" s="1"/>
      <c r="G631" s="1"/>
      <c r="H631" s="1"/>
      <c r="I631" s="1"/>
      <c r="J631" s="1"/>
      <c r="K631" s="1"/>
    </row>
    <row r="632" spans="1:11" ht="15.75" customHeight="1">
      <c r="A632" s="148"/>
      <c r="B632" s="1"/>
      <c r="C632" s="1"/>
      <c r="D632" s="1"/>
      <c r="E632" s="1"/>
      <c r="F632" s="1"/>
      <c r="G632" s="1"/>
      <c r="H632" s="1"/>
      <c r="I632" s="1"/>
      <c r="J632" s="1"/>
      <c r="K632" s="1"/>
    </row>
    <row r="633" spans="1:11" ht="15.75" customHeight="1">
      <c r="A633" s="148"/>
      <c r="B633" s="1"/>
      <c r="C633" s="1"/>
      <c r="D633" s="1"/>
      <c r="E633" s="1"/>
      <c r="F633" s="1"/>
      <c r="G633" s="1"/>
      <c r="H633" s="1"/>
      <c r="I633" s="1"/>
      <c r="J633" s="1"/>
      <c r="K633" s="1"/>
    </row>
    <row r="634" spans="1:11" ht="15.75" customHeight="1">
      <c r="A634" s="148"/>
      <c r="B634" s="1"/>
      <c r="C634" s="1"/>
      <c r="D634" s="1"/>
      <c r="E634" s="1"/>
      <c r="F634" s="1"/>
      <c r="G634" s="1"/>
      <c r="H634" s="1"/>
      <c r="I634" s="1"/>
      <c r="J634" s="1"/>
      <c r="K634" s="1"/>
    </row>
    <row r="635" spans="1:11" ht="15.75" customHeight="1">
      <c r="A635" s="148"/>
      <c r="B635" s="1"/>
      <c r="C635" s="1"/>
      <c r="D635" s="1"/>
      <c r="E635" s="1"/>
      <c r="F635" s="1"/>
      <c r="G635" s="1"/>
      <c r="H635" s="1"/>
      <c r="I635" s="1"/>
      <c r="J635" s="1"/>
      <c r="K635" s="1"/>
    </row>
    <row r="636" spans="1:11" ht="15.75" customHeight="1">
      <c r="A636" s="148"/>
      <c r="B636" s="1"/>
      <c r="C636" s="1"/>
      <c r="D636" s="1"/>
      <c r="E636" s="1"/>
      <c r="F636" s="1"/>
      <c r="G636" s="1"/>
      <c r="H636" s="1"/>
      <c r="I636" s="1"/>
      <c r="J636" s="1"/>
      <c r="K636" s="1"/>
    </row>
    <row r="637" spans="1:11" ht="15.75" customHeight="1">
      <c r="A637" s="148"/>
      <c r="B637" s="1"/>
      <c r="C637" s="1"/>
      <c r="D637" s="1"/>
      <c r="E637" s="1"/>
      <c r="F637" s="1"/>
      <c r="G637" s="1"/>
      <c r="H637" s="1"/>
      <c r="I637" s="1"/>
      <c r="J637" s="1"/>
      <c r="K637" s="1"/>
    </row>
    <row r="638" spans="1:11" ht="15.75" customHeight="1">
      <c r="A638" s="148"/>
      <c r="B638" s="1"/>
      <c r="C638" s="1"/>
      <c r="D638" s="1"/>
      <c r="E638" s="1"/>
      <c r="F638" s="1"/>
      <c r="G638" s="1"/>
      <c r="H638" s="1"/>
      <c r="I638" s="1"/>
      <c r="J638" s="1"/>
      <c r="K638" s="1"/>
    </row>
    <row r="639" spans="1:11" ht="15.75" customHeight="1">
      <c r="A639" s="148"/>
      <c r="B639" s="1"/>
      <c r="C639" s="1"/>
      <c r="D639" s="1"/>
      <c r="E639" s="1"/>
      <c r="F639" s="1"/>
      <c r="G639" s="1"/>
      <c r="H639" s="1"/>
      <c r="I639" s="1"/>
      <c r="J639" s="1"/>
      <c r="K639" s="1"/>
    </row>
    <row r="640" spans="1:11" ht="15.75" customHeight="1">
      <c r="A640" s="148"/>
      <c r="B640" s="1"/>
      <c r="C640" s="1"/>
      <c r="D640" s="1"/>
      <c r="E640" s="1"/>
      <c r="F640" s="1"/>
      <c r="G640" s="1"/>
      <c r="H640" s="1"/>
      <c r="I640" s="1"/>
      <c r="J640" s="1"/>
      <c r="K640" s="1"/>
    </row>
    <row r="641" spans="1:11" ht="15.75" customHeight="1">
      <c r="A641" s="148"/>
      <c r="B641" s="1"/>
      <c r="C641" s="1"/>
      <c r="D641" s="1"/>
      <c r="E641" s="1"/>
      <c r="F641" s="1"/>
      <c r="G641" s="1"/>
      <c r="H641" s="1"/>
      <c r="I641" s="1"/>
      <c r="J641" s="1"/>
      <c r="K641" s="1"/>
    </row>
    <row r="642" spans="1:11" ht="15.75" customHeight="1">
      <c r="A642" s="148"/>
      <c r="B642" s="1"/>
      <c r="C642" s="1"/>
      <c r="D642" s="1"/>
      <c r="E642" s="1"/>
      <c r="F642" s="1"/>
      <c r="G642" s="1"/>
      <c r="H642" s="1"/>
      <c r="I642" s="1"/>
      <c r="J642" s="1"/>
      <c r="K642" s="1"/>
    </row>
    <row r="643" spans="1:11" ht="15.75" customHeight="1">
      <c r="A643" s="148"/>
      <c r="B643" s="1"/>
      <c r="C643" s="1"/>
      <c r="D643" s="1"/>
      <c r="E643" s="1"/>
      <c r="F643" s="1"/>
      <c r="G643" s="1"/>
      <c r="H643" s="1"/>
      <c r="I643" s="1"/>
      <c r="J643" s="1"/>
      <c r="K643" s="1"/>
    </row>
    <row r="644" spans="1:11" ht="15.75" customHeight="1">
      <c r="A644" s="148"/>
      <c r="B644" s="1"/>
      <c r="C644" s="1"/>
      <c r="D644" s="1"/>
      <c r="E644" s="1"/>
      <c r="F644" s="1"/>
      <c r="G644" s="1"/>
      <c r="H644" s="1"/>
      <c r="I644" s="1"/>
      <c r="J644" s="1"/>
      <c r="K644" s="1"/>
    </row>
    <row r="645" spans="1:11" ht="15.75" customHeight="1">
      <c r="A645" s="148"/>
      <c r="B645" s="1"/>
      <c r="C645" s="1"/>
      <c r="D645" s="1"/>
      <c r="E645" s="1"/>
      <c r="F645" s="1"/>
      <c r="G645" s="1"/>
      <c r="H645" s="1"/>
      <c r="I645" s="1"/>
      <c r="J645" s="1"/>
      <c r="K645" s="1"/>
    </row>
    <row r="646" spans="1:11" ht="15.75" customHeight="1">
      <c r="A646" s="148"/>
      <c r="B646" s="1"/>
      <c r="C646" s="1"/>
      <c r="D646" s="1"/>
      <c r="E646" s="1"/>
      <c r="F646" s="1"/>
      <c r="G646" s="1"/>
      <c r="H646" s="1"/>
      <c r="I646" s="1"/>
      <c r="J646" s="1"/>
      <c r="K646" s="1"/>
    </row>
    <row r="647" spans="1:11" ht="15.75" customHeight="1">
      <c r="A647" s="148"/>
      <c r="B647" s="1"/>
      <c r="C647" s="1"/>
      <c r="D647" s="1"/>
      <c r="E647" s="1"/>
      <c r="F647" s="1"/>
      <c r="G647" s="1"/>
      <c r="H647" s="1"/>
      <c r="I647" s="1"/>
      <c r="J647" s="1"/>
      <c r="K647" s="1"/>
    </row>
    <row r="648" spans="1:11" ht="15.75" customHeight="1">
      <c r="A648" s="148"/>
      <c r="B648" s="1"/>
      <c r="C648" s="1"/>
      <c r="D648" s="1"/>
      <c r="E648" s="1"/>
      <c r="F648" s="1"/>
      <c r="G648" s="1"/>
      <c r="H648" s="1"/>
      <c r="I648" s="1"/>
      <c r="J648" s="1"/>
      <c r="K648" s="1"/>
    </row>
    <row r="649" spans="1:11" ht="15.75" customHeight="1">
      <c r="A649" s="148"/>
      <c r="B649" s="1"/>
      <c r="C649" s="1"/>
      <c r="D649" s="1"/>
      <c r="E649" s="1"/>
      <c r="F649" s="1"/>
      <c r="G649" s="1"/>
      <c r="H649" s="1"/>
      <c r="I649" s="1"/>
      <c r="J649" s="1"/>
      <c r="K649" s="1"/>
    </row>
    <row r="650" spans="1:11" ht="15.75" customHeight="1">
      <c r="A650" s="148"/>
      <c r="B650" s="1"/>
      <c r="C650" s="1"/>
      <c r="D650" s="1"/>
      <c r="E650" s="1"/>
      <c r="F650" s="1"/>
      <c r="G650" s="1"/>
      <c r="H650" s="1"/>
      <c r="I650" s="1"/>
      <c r="J650" s="1"/>
      <c r="K650" s="1"/>
    </row>
    <row r="651" spans="1:11" ht="15.75" customHeight="1">
      <c r="A651" s="148"/>
      <c r="B651" s="1"/>
      <c r="C651" s="1"/>
      <c r="D651" s="1"/>
      <c r="E651" s="1"/>
      <c r="F651" s="1"/>
      <c r="G651" s="1"/>
      <c r="H651" s="1"/>
      <c r="I651" s="1"/>
      <c r="J651" s="1"/>
      <c r="K651" s="1"/>
    </row>
    <row r="652" spans="1:11" ht="15.75" customHeight="1">
      <c r="A652" s="148"/>
      <c r="B652" s="1"/>
      <c r="C652" s="1"/>
      <c r="D652" s="1"/>
      <c r="E652" s="1"/>
      <c r="F652" s="1"/>
      <c r="G652" s="1"/>
      <c r="H652" s="1"/>
      <c r="I652" s="1"/>
      <c r="J652" s="1"/>
      <c r="K652" s="1"/>
    </row>
    <row r="653" spans="1:11" ht="15.75" customHeight="1">
      <c r="A653" s="148"/>
      <c r="B653" s="1"/>
      <c r="C653" s="1"/>
      <c r="D653" s="1"/>
      <c r="E653" s="1"/>
      <c r="F653" s="1"/>
      <c r="G653" s="1"/>
      <c r="H653" s="1"/>
      <c r="I653" s="1"/>
      <c r="J653" s="1"/>
      <c r="K653" s="1"/>
    </row>
    <row r="654" spans="1:11" ht="15.75" customHeight="1">
      <c r="A654" s="148"/>
      <c r="B654" s="1"/>
      <c r="C654" s="1"/>
      <c r="D654" s="1"/>
      <c r="E654" s="1"/>
      <c r="F654" s="1"/>
      <c r="G654" s="1"/>
      <c r="H654" s="1"/>
      <c r="I654" s="1"/>
      <c r="J654" s="1"/>
      <c r="K654" s="1"/>
    </row>
    <row r="655" spans="1:11" ht="15.75" customHeight="1">
      <c r="A655" s="148"/>
      <c r="B655" s="1"/>
      <c r="C655" s="1"/>
      <c r="D655" s="1"/>
      <c r="E655" s="1"/>
      <c r="F655" s="1"/>
      <c r="G655" s="1"/>
      <c r="H655" s="1"/>
      <c r="I655" s="1"/>
      <c r="J655" s="1"/>
      <c r="K655" s="1"/>
    </row>
    <row r="656" spans="1:11" ht="15.75" customHeight="1">
      <c r="A656" s="148"/>
      <c r="B656" s="1"/>
      <c r="C656" s="1"/>
      <c r="D656" s="1"/>
      <c r="E656" s="1"/>
      <c r="F656" s="1"/>
      <c r="G656" s="1"/>
      <c r="H656" s="1"/>
      <c r="I656" s="1"/>
      <c r="J656" s="1"/>
      <c r="K656" s="1"/>
    </row>
    <row r="657" spans="1:11" ht="15.75" customHeight="1">
      <c r="A657" s="148"/>
      <c r="B657" s="1"/>
      <c r="C657" s="1"/>
      <c r="D657" s="1"/>
      <c r="E657" s="1"/>
      <c r="F657" s="1"/>
      <c r="G657" s="1"/>
      <c r="H657" s="1"/>
      <c r="I657" s="1"/>
      <c r="J657" s="1"/>
      <c r="K657" s="1"/>
    </row>
    <row r="658" spans="1:11" ht="15.75" customHeight="1">
      <c r="A658" s="148"/>
      <c r="B658" s="1"/>
      <c r="C658" s="1"/>
      <c r="D658" s="1"/>
      <c r="E658" s="1"/>
      <c r="F658" s="1"/>
      <c r="G658" s="1"/>
      <c r="H658" s="1"/>
      <c r="I658" s="1"/>
      <c r="J658" s="1"/>
      <c r="K658" s="1"/>
    </row>
    <row r="659" spans="1:11" ht="15.75" customHeight="1">
      <c r="A659" s="148"/>
      <c r="B659" s="1"/>
      <c r="C659" s="1"/>
      <c r="D659" s="1"/>
      <c r="E659" s="1"/>
      <c r="F659" s="1"/>
      <c r="G659" s="1"/>
      <c r="H659" s="1"/>
      <c r="I659" s="1"/>
      <c r="J659" s="1"/>
      <c r="K659" s="1"/>
    </row>
    <row r="660" spans="1:11" ht="15.75" customHeight="1">
      <c r="A660" s="148"/>
      <c r="B660" s="1"/>
      <c r="C660" s="1"/>
      <c r="D660" s="1"/>
      <c r="E660" s="1"/>
      <c r="F660" s="1"/>
      <c r="G660" s="1"/>
      <c r="H660" s="1"/>
      <c r="I660" s="1"/>
      <c r="J660" s="1"/>
      <c r="K660" s="1"/>
    </row>
    <row r="661" spans="1:11" ht="15.75" customHeight="1">
      <c r="A661" s="148"/>
      <c r="B661" s="1"/>
      <c r="C661" s="1"/>
      <c r="D661" s="1"/>
      <c r="E661" s="1"/>
      <c r="F661" s="1"/>
      <c r="G661" s="1"/>
      <c r="H661" s="1"/>
      <c r="I661" s="1"/>
      <c r="J661" s="1"/>
      <c r="K661" s="1"/>
    </row>
    <row r="662" spans="1:11" ht="15.75" customHeight="1">
      <c r="A662" s="148"/>
      <c r="B662" s="1"/>
      <c r="C662" s="1"/>
      <c r="D662" s="1"/>
      <c r="E662" s="1"/>
      <c r="F662" s="1"/>
      <c r="G662" s="1"/>
      <c r="H662" s="1"/>
      <c r="I662" s="1"/>
      <c r="J662" s="1"/>
      <c r="K662" s="1"/>
    </row>
    <row r="663" spans="1:11" ht="15.75" customHeight="1">
      <c r="A663" s="148"/>
      <c r="B663" s="1"/>
      <c r="C663" s="1"/>
      <c r="D663" s="1"/>
      <c r="E663" s="1"/>
      <c r="F663" s="1"/>
      <c r="G663" s="1"/>
      <c r="H663" s="1"/>
      <c r="I663" s="1"/>
      <c r="J663" s="1"/>
      <c r="K663" s="1"/>
    </row>
    <row r="664" spans="1:11" ht="15.75" customHeight="1">
      <c r="A664" s="148"/>
      <c r="B664" s="1"/>
      <c r="C664" s="1"/>
      <c r="D664" s="1"/>
      <c r="E664" s="1"/>
      <c r="F664" s="1"/>
      <c r="G664" s="1"/>
      <c r="H664" s="1"/>
      <c r="I664" s="1"/>
      <c r="J664" s="1"/>
      <c r="K664" s="1"/>
    </row>
    <row r="665" spans="1:11" ht="15.75" customHeight="1">
      <c r="A665" s="148"/>
      <c r="B665" s="1"/>
      <c r="C665" s="1"/>
      <c r="D665" s="1"/>
      <c r="E665" s="1"/>
      <c r="F665" s="1"/>
      <c r="G665" s="1"/>
      <c r="H665" s="1"/>
      <c r="I665" s="1"/>
      <c r="J665" s="1"/>
      <c r="K665" s="1"/>
    </row>
    <row r="666" spans="1:11" ht="15.75" customHeight="1">
      <c r="A666" s="148"/>
      <c r="B666" s="1"/>
      <c r="C666" s="1"/>
      <c r="D666" s="1"/>
      <c r="E666" s="1"/>
      <c r="F666" s="1"/>
      <c r="G666" s="1"/>
      <c r="H666" s="1"/>
      <c r="I666" s="1"/>
      <c r="J666" s="1"/>
      <c r="K666" s="1"/>
    </row>
    <row r="667" spans="1:11" ht="15.75" customHeight="1">
      <c r="A667" s="148"/>
      <c r="B667" s="1"/>
      <c r="C667" s="1"/>
      <c r="D667" s="1"/>
      <c r="E667" s="1"/>
      <c r="F667" s="1"/>
      <c r="G667" s="1"/>
      <c r="H667" s="1"/>
      <c r="I667" s="1"/>
      <c r="J667" s="1"/>
      <c r="K667" s="1"/>
    </row>
    <row r="668" spans="1:11" ht="15.75" customHeight="1">
      <c r="A668" s="148"/>
      <c r="B668" s="1"/>
      <c r="C668" s="1"/>
      <c r="D668" s="1"/>
      <c r="E668" s="1"/>
      <c r="F668" s="1"/>
      <c r="G668" s="1"/>
      <c r="H668" s="1"/>
      <c r="I668" s="1"/>
      <c r="J668" s="1"/>
      <c r="K668" s="1"/>
    </row>
    <row r="669" spans="1:11" ht="15.75" customHeight="1">
      <c r="A669" s="148"/>
      <c r="B669" s="1"/>
      <c r="C669" s="1"/>
      <c r="D669" s="1"/>
      <c r="E669" s="1"/>
      <c r="F669" s="1"/>
      <c r="G669" s="1"/>
      <c r="H669" s="1"/>
      <c r="I669" s="1"/>
      <c r="J669" s="1"/>
      <c r="K669" s="1"/>
    </row>
    <row r="670" spans="1:11" ht="15.75" customHeight="1">
      <c r="A670" s="148"/>
      <c r="B670" s="1"/>
      <c r="C670" s="1"/>
      <c r="D670" s="1"/>
      <c r="E670" s="1"/>
      <c r="F670" s="1"/>
      <c r="G670" s="1"/>
      <c r="H670" s="1"/>
      <c r="I670" s="1"/>
      <c r="J670" s="1"/>
      <c r="K670" s="1"/>
    </row>
    <row r="671" spans="1:11" ht="15.75" customHeight="1">
      <c r="A671" s="148"/>
      <c r="B671" s="1"/>
      <c r="C671" s="1"/>
      <c r="D671" s="1"/>
      <c r="E671" s="1"/>
      <c r="F671" s="1"/>
      <c r="G671" s="1"/>
      <c r="H671" s="1"/>
      <c r="I671" s="1"/>
      <c r="J671" s="1"/>
      <c r="K671" s="1"/>
    </row>
    <row r="672" spans="1:11" ht="15.75" customHeight="1">
      <c r="A672" s="148"/>
      <c r="B672" s="1"/>
      <c r="C672" s="1"/>
      <c r="D672" s="1"/>
      <c r="E672" s="1"/>
      <c r="F672" s="1"/>
      <c r="G672" s="1"/>
      <c r="H672" s="1"/>
      <c r="I672" s="1"/>
      <c r="J672" s="1"/>
      <c r="K672" s="1"/>
    </row>
    <row r="673" spans="1:11" ht="15.75" customHeight="1">
      <c r="A673" s="148"/>
      <c r="B673" s="1"/>
      <c r="C673" s="1"/>
      <c r="D673" s="1"/>
      <c r="E673" s="1"/>
      <c r="F673" s="1"/>
      <c r="G673" s="1"/>
      <c r="H673" s="1"/>
      <c r="I673" s="1"/>
      <c r="J673" s="1"/>
      <c r="K673" s="1"/>
    </row>
    <row r="674" spans="1:11" ht="15.75" customHeight="1">
      <c r="A674" s="148"/>
      <c r="B674" s="1"/>
      <c r="C674" s="1"/>
      <c r="D674" s="1"/>
      <c r="E674" s="1"/>
      <c r="F674" s="1"/>
      <c r="G674" s="1"/>
      <c r="H674" s="1"/>
      <c r="I674" s="1"/>
      <c r="J674" s="1"/>
      <c r="K674" s="1"/>
    </row>
    <row r="675" spans="1:11" ht="15.75" customHeight="1">
      <c r="A675" s="148"/>
      <c r="B675" s="1"/>
      <c r="C675" s="1"/>
      <c r="D675" s="1"/>
      <c r="E675" s="1"/>
      <c r="F675" s="1"/>
      <c r="G675" s="1"/>
      <c r="H675" s="1"/>
      <c r="I675" s="1"/>
      <c r="J675" s="1"/>
      <c r="K675" s="1"/>
    </row>
    <row r="676" spans="1:11" ht="15.75" customHeight="1">
      <c r="A676" s="148"/>
      <c r="B676" s="1"/>
      <c r="C676" s="1"/>
      <c r="D676" s="1"/>
      <c r="E676" s="1"/>
      <c r="F676" s="1"/>
      <c r="G676" s="1"/>
      <c r="H676" s="1"/>
      <c r="I676" s="1"/>
      <c r="J676" s="1"/>
      <c r="K676" s="1"/>
    </row>
    <row r="677" spans="1:11" ht="15.75" customHeight="1">
      <c r="A677" s="148"/>
      <c r="B677" s="1"/>
      <c r="C677" s="1"/>
      <c r="D677" s="1"/>
      <c r="E677" s="1"/>
      <c r="F677" s="1"/>
      <c r="G677" s="1"/>
      <c r="H677" s="1"/>
      <c r="I677" s="1"/>
      <c r="J677" s="1"/>
      <c r="K677" s="1"/>
    </row>
    <row r="678" spans="1:11" ht="15.75" customHeight="1">
      <c r="A678" s="148"/>
      <c r="B678" s="1"/>
      <c r="C678" s="1"/>
      <c r="D678" s="1"/>
      <c r="E678" s="1"/>
      <c r="F678" s="1"/>
      <c r="G678" s="1"/>
      <c r="H678" s="1"/>
      <c r="I678" s="1"/>
      <c r="J678" s="1"/>
      <c r="K678" s="1"/>
    </row>
    <row r="679" spans="1:11" ht="15.75" customHeight="1">
      <c r="A679" s="148"/>
      <c r="B679" s="1"/>
      <c r="C679" s="1"/>
      <c r="D679" s="1"/>
      <c r="E679" s="1"/>
      <c r="F679" s="1"/>
      <c r="G679" s="1"/>
      <c r="H679" s="1"/>
      <c r="I679" s="1"/>
      <c r="J679" s="1"/>
      <c r="K679" s="1"/>
    </row>
    <row r="680" spans="1:11" ht="15.75" customHeight="1">
      <c r="A680" s="148"/>
      <c r="B680" s="1"/>
      <c r="C680" s="1"/>
      <c r="D680" s="1"/>
      <c r="E680" s="1"/>
      <c r="F680" s="1"/>
      <c r="G680" s="1"/>
      <c r="H680" s="1"/>
      <c r="I680" s="1"/>
      <c r="J680" s="1"/>
      <c r="K680" s="1"/>
    </row>
    <row r="681" spans="1:11" ht="15.75" customHeight="1">
      <c r="A681" s="148"/>
      <c r="B681" s="1"/>
      <c r="C681" s="1"/>
      <c r="D681" s="1"/>
      <c r="E681" s="1"/>
      <c r="F681" s="1"/>
      <c r="G681" s="1"/>
      <c r="H681" s="1"/>
      <c r="I681" s="1"/>
      <c r="J681" s="1"/>
      <c r="K681" s="1"/>
    </row>
    <row r="682" spans="1:11" ht="15.75" customHeight="1">
      <c r="A682" s="148"/>
      <c r="B682" s="1"/>
      <c r="C682" s="1"/>
      <c r="D682" s="1"/>
      <c r="E682" s="1"/>
      <c r="F682" s="1"/>
      <c r="G682" s="1"/>
      <c r="H682" s="1"/>
      <c r="I682" s="1"/>
      <c r="J682" s="1"/>
      <c r="K682" s="1"/>
    </row>
    <row r="683" spans="1:11" ht="15.75" customHeight="1">
      <c r="A683" s="148"/>
      <c r="B683" s="1"/>
      <c r="C683" s="1"/>
      <c r="D683" s="1"/>
      <c r="E683" s="1"/>
      <c r="F683" s="1"/>
      <c r="G683" s="1"/>
      <c r="H683" s="1"/>
      <c r="I683" s="1"/>
      <c r="J683" s="1"/>
      <c r="K683" s="1"/>
    </row>
    <row r="684" spans="1:11" ht="15.75" customHeight="1">
      <c r="A684" s="148"/>
      <c r="B684" s="1"/>
      <c r="C684" s="1"/>
      <c r="D684" s="1"/>
      <c r="E684" s="1"/>
      <c r="F684" s="1"/>
      <c r="G684" s="1"/>
      <c r="H684" s="1"/>
      <c r="I684" s="1"/>
      <c r="J684" s="1"/>
      <c r="K684" s="1"/>
    </row>
    <row r="685" spans="1:11" ht="15.75" customHeight="1">
      <c r="A685" s="148"/>
      <c r="B685" s="1"/>
      <c r="C685" s="1"/>
      <c r="D685" s="1"/>
      <c r="E685" s="1"/>
      <c r="F685" s="1"/>
      <c r="G685" s="1"/>
      <c r="H685" s="1"/>
      <c r="I685" s="1"/>
      <c r="J685" s="1"/>
      <c r="K685" s="1"/>
    </row>
    <row r="686" spans="1:11" ht="15.75" customHeight="1">
      <c r="A686" s="148"/>
      <c r="B686" s="1"/>
      <c r="C686" s="1"/>
      <c r="D686" s="1"/>
      <c r="E686" s="1"/>
      <c r="F686" s="1"/>
      <c r="G686" s="1"/>
      <c r="H686" s="1"/>
      <c r="I686" s="1"/>
      <c r="J686" s="1"/>
      <c r="K686" s="1"/>
    </row>
    <row r="687" spans="1:11" ht="15.75" customHeight="1">
      <c r="A687" s="148"/>
      <c r="B687" s="1"/>
      <c r="C687" s="1"/>
      <c r="D687" s="1"/>
      <c r="E687" s="1"/>
      <c r="F687" s="1"/>
      <c r="G687" s="1"/>
      <c r="H687" s="1"/>
      <c r="I687" s="1"/>
      <c r="J687" s="1"/>
      <c r="K687" s="1"/>
    </row>
    <row r="688" spans="1:11" ht="15.75" customHeight="1">
      <c r="A688" s="148"/>
      <c r="B688" s="1"/>
      <c r="C688" s="1"/>
      <c r="D688" s="1"/>
      <c r="E688" s="1"/>
      <c r="F688" s="1"/>
      <c r="G688" s="1"/>
      <c r="H688" s="1"/>
      <c r="I688" s="1"/>
      <c r="J688" s="1"/>
      <c r="K688" s="1"/>
    </row>
    <row r="689" spans="1:11" ht="15.75" customHeight="1">
      <c r="A689" s="148"/>
      <c r="B689" s="1"/>
      <c r="C689" s="1"/>
      <c r="D689" s="1"/>
      <c r="E689" s="1"/>
      <c r="F689" s="1"/>
      <c r="G689" s="1"/>
      <c r="H689" s="1"/>
      <c r="I689" s="1"/>
      <c r="J689" s="1"/>
      <c r="K689" s="1"/>
    </row>
    <row r="690" spans="1:11" ht="15.75" customHeight="1">
      <c r="A690" s="148"/>
      <c r="B690" s="1"/>
      <c r="C690" s="1"/>
      <c r="D690" s="1"/>
      <c r="E690" s="1"/>
      <c r="F690" s="1"/>
      <c r="G690" s="1"/>
      <c r="H690" s="1"/>
      <c r="I690" s="1"/>
      <c r="J690" s="1"/>
      <c r="K690" s="1"/>
    </row>
    <row r="691" spans="1:11" ht="15.75" customHeight="1">
      <c r="A691" s="148"/>
      <c r="B691" s="1"/>
      <c r="C691" s="1"/>
      <c r="D691" s="1"/>
      <c r="E691" s="1"/>
      <c r="F691" s="1"/>
      <c r="G691" s="1"/>
      <c r="H691" s="1"/>
      <c r="I691" s="1"/>
      <c r="J691" s="1"/>
      <c r="K691" s="1"/>
    </row>
    <row r="692" spans="1:11" ht="15.75" customHeight="1">
      <c r="A692" s="148"/>
      <c r="B692" s="1"/>
      <c r="C692" s="1"/>
      <c r="D692" s="1"/>
      <c r="E692" s="1"/>
      <c r="F692" s="1"/>
      <c r="G692" s="1"/>
      <c r="H692" s="1"/>
      <c r="I692" s="1"/>
      <c r="J692" s="1"/>
      <c r="K692" s="1"/>
    </row>
    <row r="693" spans="1:11" ht="15.75" customHeight="1">
      <c r="A693" s="148"/>
      <c r="B693" s="1"/>
      <c r="C693" s="1"/>
      <c r="D693" s="1"/>
      <c r="E693" s="1"/>
      <c r="F693" s="1"/>
      <c r="G693" s="1"/>
      <c r="H693" s="1"/>
      <c r="I693" s="1"/>
      <c r="J693" s="1"/>
      <c r="K693" s="1"/>
    </row>
    <row r="694" spans="1:11" ht="15.75" customHeight="1">
      <c r="A694" s="148"/>
      <c r="B694" s="1"/>
      <c r="C694" s="1"/>
      <c r="D694" s="1"/>
      <c r="E694" s="1"/>
      <c r="F694" s="1"/>
      <c r="G694" s="1"/>
      <c r="H694" s="1"/>
      <c r="I694" s="1"/>
      <c r="J694" s="1"/>
      <c r="K694" s="1"/>
    </row>
    <row r="695" spans="1:11" ht="15.75" customHeight="1">
      <c r="A695" s="148"/>
      <c r="B695" s="1"/>
      <c r="C695" s="1"/>
      <c r="D695" s="1"/>
      <c r="E695" s="1"/>
      <c r="F695" s="1"/>
      <c r="G695" s="1"/>
      <c r="H695" s="1"/>
      <c r="I695" s="1"/>
      <c r="J695" s="1"/>
      <c r="K695" s="1"/>
    </row>
    <row r="696" spans="1:11" ht="15.75" customHeight="1">
      <c r="A696" s="148"/>
      <c r="B696" s="1"/>
      <c r="C696" s="1"/>
      <c r="D696" s="1"/>
      <c r="E696" s="1"/>
      <c r="F696" s="1"/>
      <c r="G696" s="1"/>
      <c r="H696" s="1"/>
      <c r="I696" s="1"/>
      <c r="J696" s="1"/>
      <c r="K696" s="1"/>
    </row>
    <row r="697" spans="1:11" ht="15.75" customHeight="1">
      <c r="A697" s="148"/>
      <c r="B697" s="1"/>
      <c r="C697" s="1"/>
      <c r="D697" s="1"/>
      <c r="E697" s="1"/>
      <c r="F697" s="1"/>
      <c r="G697" s="1"/>
      <c r="H697" s="1"/>
      <c r="I697" s="1"/>
      <c r="J697" s="1"/>
      <c r="K697" s="1"/>
    </row>
    <row r="698" spans="1:11" ht="15.75" customHeight="1">
      <c r="A698" s="148"/>
      <c r="B698" s="1"/>
      <c r="C698" s="1"/>
      <c r="D698" s="1"/>
      <c r="E698" s="1"/>
      <c r="F698" s="1"/>
      <c r="G698" s="1"/>
      <c r="H698" s="1"/>
      <c r="I698" s="1"/>
      <c r="J698" s="1"/>
      <c r="K698" s="1"/>
    </row>
    <row r="699" spans="1:11" ht="15.75" customHeight="1">
      <c r="A699" s="148"/>
      <c r="B699" s="1"/>
      <c r="C699" s="1"/>
      <c r="D699" s="1"/>
      <c r="E699" s="1"/>
      <c r="F699" s="1"/>
      <c r="G699" s="1"/>
      <c r="H699" s="1"/>
      <c r="I699" s="1"/>
      <c r="J699" s="1"/>
      <c r="K699" s="1"/>
    </row>
    <row r="700" spans="1:11" ht="15.75" customHeight="1">
      <c r="A700" s="148"/>
      <c r="B700" s="1"/>
      <c r="C700" s="1"/>
      <c r="D700" s="1"/>
      <c r="E700" s="1"/>
      <c r="F700" s="1"/>
      <c r="G700" s="1"/>
      <c r="H700" s="1"/>
      <c r="I700" s="1"/>
      <c r="J700" s="1"/>
      <c r="K700" s="1"/>
    </row>
    <row r="701" spans="1:11" ht="15.75" customHeight="1">
      <c r="A701" s="148"/>
      <c r="B701" s="1"/>
      <c r="C701" s="1"/>
      <c r="D701" s="1"/>
      <c r="E701" s="1"/>
      <c r="F701" s="1"/>
      <c r="G701" s="1"/>
      <c r="H701" s="1"/>
      <c r="I701" s="1"/>
      <c r="J701" s="1"/>
      <c r="K701" s="1"/>
    </row>
    <row r="702" spans="1:11" ht="15.75" customHeight="1">
      <c r="A702" s="148"/>
      <c r="B702" s="1"/>
      <c r="C702" s="1"/>
      <c r="D702" s="1"/>
      <c r="E702" s="1"/>
      <c r="F702" s="1"/>
      <c r="G702" s="1"/>
      <c r="H702" s="1"/>
      <c r="I702" s="1"/>
      <c r="J702" s="1"/>
      <c r="K702" s="1"/>
    </row>
    <row r="703" spans="1:11" ht="15.75" customHeight="1">
      <c r="A703" s="148"/>
      <c r="B703" s="1"/>
      <c r="C703" s="1"/>
      <c r="D703" s="1"/>
      <c r="E703" s="1"/>
      <c r="F703" s="1"/>
      <c r="G703" s="1"/>
      <c r="H703" s="1"/>
      <c r="I703" s="1"/>
      <c r="J703" s="1"/>
      <c r="K703" s="1"/>
    </row>
    <row r="704" spans="1:11" ht="15.75" customHeight="1">
      <c r="A704" s="148"/>
      <c r="B704" s="1"/>
      <c r="C704" s="1"/>
      <c r="D704" s="1"/>
      <c r="E704" s="1"/>
      <c r="F704" s="1"/>
      <c r="G704" s="1"/>
      <c r="H704" s="1"/>
      <c r="I704" s="1"/>
      <c r="J704" s="1"/>
      <c r="K704" s="1"/>
    </row>
    <row r="705" spans="1:11" ht="15.75" customHeight="1">
      <c r="A705" s="148"/>
      <c r="B705" s="1"/>
      <c r="C705" s="1"/>
      <c r="D705" s="1"/>
      <c r="E705" s="1"/>
      <c r="F705" s="1"/>
      <c r="G705" s="1"/>
      <c r="H705" s="1"/>
      <c r="I705" s="1"/>
      <c r="J705" s="1"/>
      <c r="K705" s="1"/>
    </row>
    <row r="706" spans="1:11" ht="15.75" customHeight="1">
      <c r="A706" s="148"/>
      <c r="B706" s="1"/>
      <c r="C706" s="1"/>
      <c r="D706" s="1"/>
      <c r="E706" s="1"/>
      <c r="F706" s="1"/>
      <c r="G706" s="1"/>
      <c r="H706" s="1"/>
      <c r="I706" s="1"/>
      <c r="J706" s="1"/>
      <c r="K706" s="1"/>
    </row>
    <row r="707" spans="1:11" ht="15.75" customHeight="1">
      <c r="A707" s="148"/>
      <c r="B707" s="1"/>
      <c r="C707" s="1"/>
      <c r="D707" s="1"/>
      <c r="E707" s="1"/>
      <c r="F707" s="1"/>
      <c r="G707" s="1"/>
      <c r="H707" s="1"/>
      <c r="I707" s="1"/>
      <c r="J707" s="1"/>
      <c r="K707" s="1"/>
    </row>
    <row r="708" spans="1:11" ht="15.75" customHeight="1">
      <c r="A708" s="148"/>
      <c r="B708" s="1"/>
      <c r="C708" s="1"/>
      <c r="D708" s="1"/>
      <c r="E708" s="1"/>
      <c r="F708" s="1"/>
      <c r="G708" s="1"/>
      <c r="H708" s="1"/>
      <c r="I708" s="1"/>
      <c r="J708" s="1"/>
      <c r="K708" s="1"/>
    </row>
    <row r="709" spans="1:11" ht="15.75" customHeight="1">
      <c r="A709" s="148"/>
      <c r="B709" s="1"/>
      <c r="C709" s="1"/>
      <c r="D709" s="1"/>
      <c r="E709" s="1"/>
      <c r="F709" s="1"/>
      <c r="G709" s="1"/>
      <c r="H709" s="1"/>
      <c r="I709" s="1"/>
      <c r="J709" s="1"/>
      <c r="K709" s="1"/>
    </row>
    <row r="710" spans="1:11" ht="15.75" customHeight="1">
      <c r="A710" s="148"/>
      <c r="B710" s="1"/>
      <c r="C710" s="1"/>
      <c r="D710" s="1"/>
      <c r="E710" s="1"/>
      <c r="F710" s="1"/>
      <c r="G710" s="1"/>
      <c r="H710" s="1"/>
      <c r="I710" s="1"/>
      <c r="J710" s="1"/>
      <c r="K710" s="1"/>
    </row>
    <row r="711" spans="1:11" ht="15.75" customHeight="1">
      <c r="A711" s="148"/>
      <c r="B711" s="1"/>
      <c r="C711" s="1"/>
      <c r="D711" s="1"/>
      <c r="E711" s="1"/>
      <c r="F711" s="1"/>
      <c r="G711" s="1"/>
      <c r="H711" s="1"/>
      <c r="I711" s="1"/>
      <c r="J711" s="1"/>
      <c r="K711" s="1"/>
    </row>
    <row r="712" spans="1:11" ht="15.75" customHeight="1">
      <c r="A712" s="148"/>
      <c r="B712" s="1"/>
      <c r="C712" s="1"/>
      <c r="D712" s="1"/>
      <c r="E712" s="1"/>
      <c r="F712" s="1"/>
      <c r="G712" s="1"/>
      <c r="H712" s="1"/>
      <c r="I712" s="1"/>
      <c r="J712" s="1"/>
      <c r="K712" s="1"/>
    </row>
    <row r="713" spans="1:11" ht="15.75" customHeight="1">
      <c r="A713" s="148"/>
      <c r="B713" s="1"/>
      <c r="C713" s="1"/>
      <c r="D713" s="1"/>
      <c r="E713" s="1"/>
      <c r="F713" s="1"/>
      <c r="G713" s="1"/>
      <c r="H713" s="1"/>
      <c r="I713" s="1"/>
      <c r="J713" s="1"/>
      <c r="K713" s="1"/>
    </row>
    <row r="714" spans="1:11" ht="15.75" customHeight="1">
      <c r="A714" s="148"/>
      <c r="B714" s="1"/>
      <c r="C714" s="1"/>
      <c r="D714" s="1"/>
      <c r="E714" s="1"/>
      <c r="F714" s="1"/>
      <c r="G714" s="1"/>
      <c r="H714" s="1"/>
      <c r="I714" s="1"/>
      <c r="J714" s="1"/>
      <c r="K714" s="1"/>
    </row>
    <row r="715" spans="1:11" ht="15.75" customHeight="1">
      <c r="A715" s="148"/>
      <c r="B715" s="1"/>
      <c r="C715" s="1"/>
      <c r="D715" s="1"/>
      <c r="E715" s="1"/>
      <c r="F715" s="1"/>
      <c r="G715" s="1"/>
      <c r="H715" s="1"/>
      <c r="I715" s="1"/>
      <c r="J715" s="1"/>
      <c r="K715" s="1"/>
    </row>
    <row r="716" spans="1:11" ht="15.75" customHeight="1">
      <c r="A716" s="148"/>
      <c r="B716" s="1"/>
      <c r="C716" s="1"/>
      <c r="D716" s="1"/>
      <c r="E716" s="1"/>
      <c r="F716" s="1"/>
      <c r="G716" s="1"/>
      <c r="H716" s="1"/>
      <c r="I716" s="1"/>
      <c r="J716" s="1"/>
      <c r="K716" s="1"/>
    </row>
    <row r="717" spans="1:11" ht="15.75" customHeight="1">
      <c r="A717" s="148"/>
      <c r="B717" s="1"/>
      <c r="C717" s="1"/>
      <c r="D717" s="1"/>
      <c r="E717" s="1"/>
      <c r="F717" s="1"/>
      <c r="G717" s="1"/>
      <c r="H717" s="1"/>
      <c r="I717" s="1"/>
      <c r="J717" s="1"/>
      <c r="K717" s="1"/>
    </row>
    <row r="718" spans="1:11" ht="15.75" customHeight="1">
      <c r="A718" s="148"/>
      <c r="B718" s="1"/>
      <c r="C718" s="1"/>
      <c r="D718" s="1"/>
      <c r="E718" s="1"/>
      <c r="F718" s="1"/>
      <c r="G718" s="1"/>
      <c r="H718" s="1"/>
      <c r="I718" s="1"/>
      <c r="J718" s="1"/>
      <c r="K718" s="1"/>
    </row>
    <row r="719" spans="1:11" ht="15.75" customHeight="1">
      <c r="A719" s="148"/>
      <c r="B719" s="1"/>
      <c r="C719" s="1"/>
      <c r="D719" s="1"/>
      <c r="E719" s="1"/>
      <c r="F719" s="1"/>
      <c r="G719" s="1"/>
      <c r="H719" s="1"/>
      <c r="I719" s="1"/>
      <c r="J719" s="1"/>
      <c r="K719" s="1"/>
    </row>
    <row r="720" spans="1:11" ht="15.75" customHeight="1">
      <c r="A720" s="148"/>
      <c r="B720" s="1"/>
      <c r="C720" s="1"/>
      <c r="D720" s="1"/>
      <c r="E720" s="1"/>
      <c r="F720" s="1"/>
      <c r="G720" s="1"/>
      <c r="H720" s="1"/>
      <c r="I720" s="1"/>
      <c r="J720" s="1"/>
      <c r="K720" s="1"/>
    </row>
    <row r="721" spans="1:11" ht="15.75" customHeight="1">
      <c r="A721" s="148"/>
      <c r="B721" s="1"/>
      <c r="C721" s="1"/>
      <c r="D721" s="1"/>
      <c r="E721" s="1"/>
      <c r="F721" s="1"/>
      <c r="G721" s="1"/>
      <c r="H721" s="1"/>
      <c r="I721" s="1"/>
      <c r="J721" s="1"/>
      <c r="K721" s="1"/>
    </row>
    <row r="722" spans="1:11" ht="15.75" customHeight="1">
      <c r="A722" s="148"/>
      <c r="B722" s="1"/>
      <c r="C722" s="1"/>
      <c r="D722" s="1"/>
      <c r="E722" s="1"/>
      <c r="F722" s="1"/>
      <c r="G722" s="1"/>
      <c r="H722" s="1"/>
      <c r="I722" s="1"/>
      <c r="J722" s="1"/>
      <c r="K722" s="1"/>
    </row>
    <row r="723" spans="1:11" ht="15.75" customHeight="1">
      <c r="A723" s="148"/>
      <c r="B723" s="1"/>
      <c r="C723" s="1"/>
      <c r="D723" s="1"/>
      <c r="E723" s="1"/>
      <c r="F723" s="1"/>
      <c r="G723" s="1"/>
      <c r="H723" s="1"/>
      <c r="I723" s="1"/>
      <c r="J723" s="1"/>
      <c r="K723" s="1"/>
    </row>
    <row r="724" spans="1:11" ht="15.75" customHeight="1">
      <c r="A724" s="148"/>
      <c r="B724" s="1"/>
      <c r="C724" s="1"/>
      <c r="D724" s="1"/>
      <c r="E724" s="1"/>
      <c r="F724" s="1"/>
      <c r="G724" s="1"/>
      <c r="H724" s="1"/>
      <c r="I724" s="1"/>
      <c r="J724" s="1"/>
      <c r="K724" s="1"/>
    </row>
    <row r="725" spans="1:11" ht="15.75" customHeight="1">
      <c r="A725" s="148"/>
      <c r="B725" s="1"/>
      <c r="C725" s="1"/>
      <c r="D725" s="1"/>
      <c r="E725" s="1"/>
      <c r="F725" s="1"/>
      <c r="G725" s="1"/>
      <c r="H725" s="1"/>
      <c r="I725" s="1"/>
      <c r="J725" s="1"/>
      <c r="K725" s="1"/>
    </row>
    <row r="726" spans="1:11" ht="15.75" customHeight="1">
      <c r="A726" s="148"/>
      <c r="B726" s="1"/>
      <c r="C726" s="1"/>
      <c r="D726" s="1"/>
      <c r="E726" s="1"/>
      <c r="F726" s="1"/>
      <c r="G726" s="1"/>
      <c r="H726" s="1"/>
      <c r="I726" s="1"/>
      <c r="J726" s="1"/>
      <c r="K726" s="1"/>
    </row>
    <row r="727" spans="1:11" ht="15.75" customHeight="1">
      <c r="A727" s="148"/>
      <c r="B727" s="1"/>
      <c r="C727" s="1"/>
      <c r="D727" s="1"/>
      <c r="E727" s="1"/>
      <c r="F727" s="1"/>
      <c r="G727" s="1"/>
      <c r="H727" s="1"/>
      <c r="I727" s="1"/>
      <c r="J727" s="1"/>
      <c r="K727" s="1"/>
    </row>
    <row r="728" spans="1:11" ht="15.75" customHeight="1">
      <c r="A728" s="148"/>
      <c r="B728" s="1"/>
      <c r="C728" s="1"/>
      <c r="D728" s="1"/>
      <c r="E728" s="1"/>
      <c r="F728" s="1"/>
      <c r="G728" s="1"/>
      <c r="H728" s="1"/>
      <c r="I728" s="1"/>
      <c r="J728" s="1"/>
      <c r="K728" s="1"/>
    </row>
    <row r="729" spans="1:11" ht="15.75" customHeight="1">
      <c r="A729" s="148"/>
      <c r="B729" s="1"/>
      <c r="C729" s="1"/>
      <c r="D729" s="1"/>
      <c r="E729" s="1"/>
      <c r="F729" s="1"/>
      <c r="G729" s="1"/>
      <c r="H729" s="1"/>
      <c r="I729" s="1"/>
      <c r="J729" s="1"/>
      <c r="K729" s="1"/>
    </row>
    <row r="730" spans="1:11" ht="15.75" customHeight="1">
      <c r="A730" s="148"/>
      <c r="B730" s="1"/>
      <c r="C730" s="1"/>
      <c r="D730" s="1"/>
      <c r="E730" s="1"/>
      <c r="F730" s="1"/>
      <c r="G730" s="1"/>
      <c r="H730" s="1"/>
      <c r="I730" s="1"/>
      <c r="J730" s="1"/>
      <c r="K730" s="1"/>
    </row>
    <row r="731" spans="1:11" ht="15.75" customHeight="1">
      <c r="A731" s="148"/>
      <c r="B731" s="1"/>
      <c r="C731" s="1"/>
      <c r="D731" s="1"/>
      <c r="E731" s="1"/>
      <c r="F731" s="1"/>
      <c r="G731" s="1"/>
      <c r="H731" s="1"/>
      <c r="I731" s="1"/>
      <c r="J731" s="1"/>
      <c r="K731" s="1"/>
    </row>
    <row r="732" spans="1:11" ht="15.75" customHeight="1">
      <c r="A732" s="148"/>
      <c r="B732" s="1"/>
      <c r="C732" s="1"/>
      <c r="D732" s="1"/>
      <c r="E732" s="1"/>
      <c r="F732" s="1"/>
      <c r="G732" s="1"/>
      <c r="H732" s="1"/>
      <c r="I732" s="1"/>
      <c r="J732" s="1"/>
      <c r="K732" s="1"/>
    </row>
    <row r="733" spans="1:11" ht="15.75" customHeight="1">
      <c r="A733" s="148"/>
      <c r="B733" s="1"/>
      <c r="C733" s="1"/>
      <c r="D733" s="1"/>
      <c r="E733" s="1"/>
      <c r="F733" s="1"/>
      <c r="G733" s="1"/>
      <c r="H733" s="1"/>
      <c r="I733" s="1"/>
      <c r="J733" s="1"/>
      <c r="K733" s="1"/>
    </row>
    <row r="734" spans="1:11" ht="15.75" customHeight="1">
      <c r="A734" s="148"/>
      <c r="B734" s="1"/>
      <c r="C734" s="1"/>
      <c r="D734" s="1"/>
      <c r="E734" s="1"/>
      <c r="F734" s="1"/>
      <c r="G734" s="1"/>
      <c r="H734" s="1"/>
      <c r="I734" s="1"/>
      <c r="J734" s="1"/>
      <c r="K734" s="1"/>
    </row>
    <row r="735" spans="1:11" ht="15.75" customHeight="1">
      <c r="A735" s="148"/>
      <c r="B735" s="1"/>
      <c r="C735" s="1"/>
      <c r="D735" s="1"/>
      <c r="E735" s="1"/>
      <c r="F735" s="1"/>
      <c r="G735" s="1"/>
      <c r="H735" s="1"/>
      <c r="I735" s="1"/>
      <c r="J735" s="1"/>
      <c r="K735" s="1"/>
    </row>
    <row r="736" spans="1:11" ht="15.75" customHeight="1">
      <c r="A736" s="148"/>
      <c r="B736" s="1"/>
      <c r="C736" s="1"/>
      <c r="D736" s="1"/>
      <c r="E736" s="1"/>
      <c r="F736" s="1"/>
      <c r="G736" s="1"/>
      <c r="H736" s="1"/>
      <c r="I736" s="1"/>
      <c r="J736" s="1"/>
      <c r="K736" s="1"/>
    </row>
    <row r="737" spans="1:11" ht="15.75" customHeight="1">
      <c r="A737" s="148"/>
      <c r="B737" s="1"/>
      <c r="C737" s="1"/>
      <c r="D737" s="1"/>
      <c r="E737" s="1"/>
      <c r="F737" s="1"/>
      <c r="G737" s="1"/>
      <c r="H737" s="1"/>
      <c r="I737" s="1"/>
      <c r="J737" s="1"/>
      <c r="K737" s="1"/>
    </row>
    <row r="738" spans="1:11" ht="15.75" customHeight="1">
      <c r="A738" s="148"/>
      <c r="B738" s="1"/>
      <c r="C738" s="1"/>
      <c r="D738" s="1"/>
      <c r="E738" s="1"/>
      <c r="F738" s="1"/>
      <c r="G738" s="1"/>
      <c r="H738" s="1"/>
      <c r="I738" s="1"/>
      <c r="J738" s="1"/>
      <c r="K738" s="1"/>
    </row>
    <row r="739" spans="1:11" ht="15.75" customHeight="1">
      <c r="A739" s="148"/>
      <c r="B739" s="1"/>
      <c r="C739" s="1"/>
      <c r="D739" s="1"/>
      <c r="E739" s="1"/>
      <c r="F739" s="1"/>
      <c r="G739" s="1"/>
      <c r="H739" s="1"/>
      <c r="I739" s="1"/>
      <c r="J739" s="1"/>
      <c r="K739" s="1"/>
    </row>
    <row r="740" spans="1:11" ht="15.75" customHeight="1">
      <c r="A740" s="148"/>
      <c r="B740" s="1"/>
      <c r="C740" s="1"/>
      <c r="D740" s="1"/>
      <c r="E740" s="1"/>
      <c r="F740" s="1"/>
      <c r="G740" s="1"/>
      <c r="H740" s="1"/>
      <c r="I740" s="1"/>
      <c r="J740" s="1"/>
      <c r="K740" s="1"/>
    </row>
    <row r="741" spans="1:11" ht="15.75" customHeight="1">
      <c r="A741" s="148"/>
      <c r="B741" s="1"/>
      <c r="C741" s="1"/>
      <c r="D741" s="1"/>
      <c r="E741" s="1"/>
      <c r="F741" s="1"/>
      <c r="G741" s="1"/>
      <c r="H741" s="1"/>
      <c r="I741" s="1"/>
      <c r="J741" s="1"/>
      <c r="K741" s="1"/>
    </row>
    <row r="742" spans="1:11" ht="15.75" customHeight="1">
      <c r="A742" s="148"/>
      <c r="B742" s="1"/>
      <c r="C742" s="1"/>
      <c r="D742" s="1"/>
      <c r="E742" s="1"/>
      <c r="F742" s="1"/>
      <c r="G742" s="1"/>
      <c r="H742" s="1"/>
      <c r="I742" s="1"/>
      <c r="J742" s="1"/>
      <c r="K742" s="1"/>
    </row>
    <row r="743" spans="1:11" ht="15.75" customHeight="1">
      <c r="A743" s="148"/>
      <c r="B743" s="1"/>
      <c r="C743" s="1"/>
      <c r="D743" s="1"/>
      <c r="E743" s="1"/>
      <c r="F743" s="1"/>
      <c r="G743" s="1"/>
      <c r="H743" s="1"/>
      <c r="I743" s="1"/>
      <c r="J743" s="1"/>
      <c r="K743" s="1"/>
    </row>
    <row r="744" spans="1:11" ht="15.75" customHeight="1">
      <c r="A744" s="148"/>
      <c r="B744" s="1"/>
      <c r="C744" s="1"/>
      <c r="D744" s="1"/>
      <c r="E744" s="1"/>
      <c r="F744" s="1"/>
      <c r="G744" s="1"/>
      <c r="H744" s="1"/>
      <c r="I744" s="1"/>
      <c r="J744" s="1"/>
      <c r="K744" s="1"/>
    </row>
    <row r="745" spans="1:11" ht="15.75" customHeight="1">
      <c r="A745" s="148"/>
      <c r="B745" s="1"/>
      <c r="C745" s="1"/>
      <c r="D745" s="1"/>
      <c r="E745" s="1"/>
      <c r="F745" s="1"/>
      <c r="G745" s="1"/>
      <c r="H745" s="1"/>
      <c r="I745" s="1"/>
      <c r="J745" s="1"/>
      <c r="K745" s="1"/>
    </row>
    <row r="746" spans="1:11" ht="15.75" customHeight="1">
      <c r="A746" s="148"/>
      <c r="B746" s="1"/>
      <c r="C746" s="1"/>
      <c r="D746" s="1"/>
      <c r="E746" s="1"/>
      <c r="F746" s="1"/>
      <c r="G746" s="1"/>
      <c r="H746" s="1"/>
      <c r="I746" s="1"/>
      <c r="J746" s="1"/>
      <c r="K746" s="1"/>
    </row>
    <row r="747" spans="1:11" ht="15.75" customHeight="1">
      <c r="A747" s="148"/>
      <c r="B747" s="1"/>
      <c r="C747" s="1"/>
      <c r="D747" s="1"/>
      <c r="E747" s="1"/>
      <c r="F747" s="1"/>
      <c r="G747" s="1"/>
      <c r="H747" s="1"/>
      <c r="I747" s="1"/>
      <c r="J747" s="1"/>
      <c r="K747" s="1"/>
    </row>
    <row r="748" spans="1:11" ht="15.75" customHeight="1">
      <c r="A748" s="148"/>
      <c r="B748" s="1"/>
      <c r="C748" s="1"/>
      <c r="D748" s="1"/>
      <c r="E748" s="1"/>
      <c r="F748" s="1"/>
      <c r="G748" s="1"/>
      <c r="H748" s="1"/>
      <c r="I748" s="1"/>
      <c r="J748" s="1"/>
      <c r="K748" s="1"/>
    </row>
    <row r="749" spans="1:11" ht="15.75" customHeight="1">
      <c r="A749" s="148"/>
      <c r="B749" s="1"/>
      <c r="C749" s="1"/>
      <c r="D749" s="1"/>
      <c r="E749" s="1"/>
      <c r="F749" s="1"/>
      <c r="G749" s="1"/>
      <c r="H749" s="1"/>
      <c r="I749" s="1"/>
      <c r="J749" s="1"/>
      <c r="K749" s="1"/>
    </row>
    <row r="750" spans="1:11" ht="15.75" customHeight="1">
      <c r="A750" s="148"/>
      <c r="B750" s="1"/>
      <c r="C750" s="1"/>
      <c r="D750" s="1"/>
      <c r="E750" s="1"/>
      <c r="F750" s="1"/>
      <c r="G750" s="1"/>
      <c r="H750" s="1"/>
      <c r="I750" s="1"/>
      <c r="J750" s="1"/>
      <c r="K750" s="1"/>
    </row>
    <row r="751" spans="1:11" ht="15.75" customHeight="1">
      <c r="A751" s="148"/>
      <c r="B751" s="1"/>
      <c r="C751" s="1"/>
      <c r="D751" s="1"/>
      <c r="E751" s="1"/>
      <c r="F751" s="1"/>
      <c r="G751" s="1"/>
      <c r="H751" s="1"/>
      <c r="I751" s="1"/>
      <c r="J751" s="1"/>
      <c r="K751" s="1"/>
    </row>
    <row r="752" spans="1:11" ht="15.75" customHeight="1">
      <c r="A752" s="148"/>
      <c r="B752" s="1"/>
      <c r="C752" s="1"/>
      <c r="D752" s="1"/>
      <c r="E752" s="1"/>
      <c r="F752" s="1"/>
      <c r="G752" s="1"/>
      <c r="H752" s="1"/>
      <c r="I752" s="1"/>
      <c r="J752" s="1"/>
      <c r="K752" s="1"/>
    </row>
    <row r="753" spans="1:11" ht="15.75" customHeight="1">
      <c r="A753" s="148"/>
      <c r="B753" s="1"/>
      <c r="C753" s="1"/>
      <c r="D753" s="1"/>
      <c r="E753" s="1"/>
      <c r="F753" s="1"/>
      <c r="G753" s="1"/>
      <c r="H753" s="1"/>
      <c r="I753" s="1"/>
      <c r="J753" s="1"/>
      <c r="K753" s="1"/>
    </row>
    <row r="754" spans="1:11" ht="15.75" customHeight="1">
      <c r="A754" s="148"/>
      <c r="B754" s="1"/>
      <c r="C754" s="1"/>
      <c r="D754" s="1"/>
      <c r="E754" s="1"/>
      <c r="F754" s="1"/>
      <c r="G754" s="1"/>
      <c r="H754" s="1"/>
      <c r="I754" s="1"/>
      <c r="J754" s="1"/>
      <c r="K754" s="1"/>
    </row>
    <row r="755" spans="1:11" ht="15.75" customHeight="1">
      <c r="A755" s="148"/>
      <c r="B755" s="1"/>
      <c r="C755" s="1"/>
      <c r="D755" s="1"/>
      <c r="E755" s="1"/>
      <c r="F755" s="1"/>
      <c r="G755" s="1"/>
      <c r="H755" s="1"/>
      <c r="I755" s="1"/>
      <c r="J755" s="1"/>
      <c r="K755" s="1"/>
    </row>
    <row r="756" spans="1:11" ht="15.75" customHeight="1">
      <c r="A756" s="148"/>
      <c r="B756" s="1"/>
      <c r="C756" s="1"/>
      <c r="D756" s="1"/>
      <c r="E756" s="1"/>
      <c r="F756" s="1"/>
      <c r="G756" s="1"/>
      <c r="H756" s="1"/>
      <c r="I756" s="1"/>
      <c r="J756" s="1"/>
      <c r="K756" s="1"/>
    </row>
    <row r="757" spans="1:11" ht="15.75" customHeight="1">
      <c r="A757" s="148"/>
      <c r="B757" s="1"/>
      <c r="C757" s="1"/>
      <c r="D757" s="1"/>
      <c r="E757" s="1"/>
      <c r="F757" s="1"/>
      <c r="G757" s="1"/>
      <c r="H757" s="1"/>
      <c r="I757" s="1"/>
      <c r="J757" s="1"/>
      <c r="K757" s="1"/>
    </row>
    <row r="758" spans="1:11" ht="15.75" customHeight="1">
      <c r="A758" s="148"/>
      <c r="B758" s="1"/>
      <c r="C758" s="1"/>
      <c r="D758" s="1"/>
      <c r="E758" s="1"/>
      <c r="F758" s="1"/>
      <c r="G758" s="1"/>
      <c r="H758" s="1"/>
      <c r="I758" s="1"/>
      <c r="J758" s="1"/>
      <c r="K758" s="1"/>
    </row>
    <row r="759" spans="1:11" ht="15.75" customHeight="1">
      <c r="A759" s="148"/>
      <c r="B759" s="1"/>
      <c r="C759" s="1"/>
      <c r="D759" s="1"/>
      <c r="E759" s="1"/>
      <c r="F759" s="1"/>
      <c r="G759" s="1"/>
      <c r="H759" s="1"/>
      <c r="I759" s="1"/>
      <c r="J759" s="1"/>
      <c r="K759" s="1"/>
    </row>
    <row r="760" spans="1:11" ht="15.75" customHeight="1">
      <c r="A760" s="148"/>
      <c r="B760" s="1"/>
      <c r="C760" s="1"/>
      <c r="D760" s="1"/>
      <c r="E760" s="1"/>
      <c r="F760" s="1"/>
      <c r="G760" s="1"/>
      <c r="H760" s="1"/>
      <c r="I760" s="1"/>
      <c r="J760" s="1"/>
      <c r="K760" s="1"/>
    </row>
    <row r="761" spans="1:11" ht="15.75" customHeight="1">
      <c r="A761" s="148"/>
      <c r="B761" s="1"/>
      <c r="C761" s="1"/>
      <c r="D761" s="1"/>
      <c r="E761" s="1"/>
      <c r="F761" s="1"/>
      <c r="G761" s="1"/>
      <c r="H761" s="1"/>
      <c r="I761" s="1"/>
      <c r="J761" s="1"/>
      <c r="K761" s="1"/>
    </row>
    <row r="762" spans="1:11" ht="15.75" customHeight="1">
      <c r="A762" s="148"/>
      <c r="B762" s="1"/>
      <c r="C762" s="1"/>
      <c r="D762" s="1"/>
      <c r="E762" s="1"/>
      <c r="F762" s="1"/>
      <c r="G762" s="1"/>
      <c r="H762" s="1"/>
      <c r="I762" s="1"/>
      <c r="J762" s="1"/>
      <c r="K762" s="1"/>
    </row>
    <row r="763" spans="1:11" ht="15.75" customHeight="1">
      <c r="A763" s="148"/>
      <c r="B763" s="1"/>
      <c r="C763" s="1"/>
      <c r="D763" s="1"/>
      <c r="E763" s="1"/>
      <c r="F763" s="1"/>
      <c r="G763" s="1"/>
      <c r="H763" s="1"/>
      <c r="I763" s="1"/>
      <c r="J763" s="1"/>
      <c r="K763" s="1"/>
    </row>
    <row r="764" spans="1:11" ht="15.75" customHeight="1">
      <c r="A764" s="148"/>
      <c r="B764" s="1"/>
      <c r="C764" s="1"/>
      <c r="D764" s="1"/>
      <c r="E764" s="1"/>
      <c r="F764" s="1"/>
      <c r="G764" s="1"/>
      <c r="H764" s="1"/>
      <c r="I764" s="1"/>
      <c r="J764" s="1"/>
      <c r="K764" s="1"/>
    </row>
    <row r="765" spans="1:11" ht="15.75" customHeight="1">
      <c r="A765" s="148"/>
      <c r="B765" s="1"/>
      <c r="C765" s="1"/>
      <c r="D765" s="1"/>
      <c r="E765" s="1"/>
      <c r="F765" s="1"/>
      <c r="G765" s="1"/>
      <c r="H765" s="1"/>
      <c r="I765" s="1"/>
      <c r="J765" s="1"/>
      <c r="K765" s="1"/>
    </row>
    <row r="766" spans="1:11" ht="15.75" customHeight="1">
      <c r="A766" s="148"/>
      <c r="B766" s="1"/>
      <c r="C766" s="1"/>
      <c r="D766" s="1"/>
      <c r="E766" s="1"/>
      <c r="F766" s="1"/>
      <c r="G766" s="1"/>
      <c r="H766" s="1"/>
      <c r="I766" s="1"/>
      <c r="J766" s="1"/>
      <c r="K766" s="1"/>
    </row>
    <row r="767" spans="1:11" ht="15.75" customHeight="1">
      <c r="A767" s="148"/>
      <c r="B767" s="1"/>
      <c r="C767" s="1"/>
      <c r="D767" s="1"/>
      <c r="E767" s="1"/>
      <c r="F767" s="1"/>
      <c r="G767" s="1"/>
      <c r="H767" s="1"/>
      <c r="I767" s="1"/>
      <c r="J767" s="1"/>
      <c r="K767" s="1"/>
    </row>
    <row r="768" spans="1:11" ht="15.75" customHeight="1">
      <c r="A768" s="148"/>
      <c r="B768" s="1"/>
      <c r="C768" s="1"/>
      <c r="D768" s="1"/>
      <c r="E768" s="1"/>
      <c r="F768" s="1"/>
      <c r="G768" s="1"/>
      <c r="H768" s="1"/>
      <c r="I768" s="1"/>
      <c r="J768" s="1"/>
      <c r="K768" s="1"/>
    </row>
    <row r="769" spans="1:11" ht="15.75" customHeight="1">
      <c r="A769" s="148"/>
      <c r="B769" s="1"/>
      <c r="C769" s="1"/>
      <c r="D769" s="1"/>
      <c r="E769" s="1"/>
      <c r="F769" s="1"/>
      <c r="G769" s="1"/>
      <c r="H769" s="1"/>
      <c r="I769" s="1"/>
      <c r="J769" s="1"/>
      <c r="K769" s="1"/>
    </row>
    <row r="770" spans="1:11" ht="15.75" customHeight="1">
      <c r="A770" s="148"/>
      <c r="B770" s="1"/>
      <c r="C770" s="1"/>
      <c r="D770" s="1"/>
      <c r="E770" s="1"/>
      <c r="F770" s="1"/>
      <c r="G770" s="1"/>
      <c r="H770" s="1"/>
      <c r="I770" s="1"/>
      <c r="J770" s="1"/>
      <c r="K770" s="1"/>
    </row>
    <row r="771" spans="1:11" ht="15.75" customHeight="1">
      <c r="A771" s="148"/>
      <c r="B771" s="1"/>
      <c r="C771" s="1"/>
      <c r="D771" s="1"/>
      <c r="E771" s="1"/>
      <c r="F771" s="1"/>
      <c r="G771" s="1"/>
      <c r="H771" s="1"/>
      <c r="I771" s="1"/>
      <c r="J771" s="1"/>
      <c r="K771" s="1"/>
    </row>
    <row r="772" spans="1:11" ht="15.75" customHeight="1">
      <c r="A772" s="148"/>
      <c r="B772" s="1"/>
      <c r="C772" s="1"/>
      <c r="D772" s="1"/>
      <c r="E772" s="1"/>
      <c r="F772" s="1"/>
      <c r="G772" s="1"/>
      <c r="H772" s="1"/>
      <c r="I772" s="1"/>
      <c r="J772" s="1"/>
      <c r="K772" s="1"/>
    </row>
    <row r="773" spans="1:11" ht="15.75" customHeight="1">
      <c r="A773" s="148"/>
      <c r="B773" s="1"/>
      <c r="C773" s="1"/>
      <c r="D773" s="1"/>
      <c r="E773" s="1"/>
      <c r="F773" s="1"/>
      <c r="G773" s="1"/>
      <c r="H773" s="1"/>
      <c r="I773" s="1"/>
      <c r="J773" s="1"/>
      <c r="K773" s="1"/>
    </row>
    <row r="774" spans="1:11" ht="15.75" customHeight="1">
      <c r="A774" s="148"/>
      <c r="B774" s="1"/>
      <c r="C774" s="1"/>
      <c r="D774" s="1"/>
      <c r="E774" s="1"/>
      <c r="F774" s="1"/>
      <c r="G774" s="1"/>
      <c r="H774" s="1"/>
      <c r="I774" s="1"/>
      <c r="J774" s="1"/>
      <c r="K774" s="1"/>
    </row>
    <row r="775" spans="1:11" ht="15.75" customHeight="1">
      <c r="A775" s="148"/>
      <c r="B775" s="1"/>
      <c r="C775" s="1"/>
      <c r="D775" s="1"/>
      <c r="E775" s="1"/>
      <c r="F775" s="1"/>
      <c r="G775" s="1"/>
      <c r="H775" s="1"/>
      <c r="I775" s="1"/>
      <c r="J775" s="1"/>
      <c r="K775" s="1"/>
    </row>
    <row r="776" spans="1:11" ht="15.75" customHeight="1">
      <c r="A776" s="148"/>
      <c r="B776" s="1"/>
      <c r="C776" s="1"/>
      <c r="D776" s="1"/>
      <c r="E776" s="1"/>
      <c r="F776" s="1"/>
      <c r="G776" s="1"/>
      <c r="H776" s="1"/>
      <c r="I776" s="1"/>
      <c r="J776" s="1"/>
      <c r="K776" s="1"/>
    </row>
    <row r="777" spans="1:11" ht="15.75" customHeight="1">
      <c r="A777" s="148"/>
      <c r="B777" s="1"/>
      <c r="C777" s="1"/>
      <c r="D777" s="1"/>
      <c r="E777" s="1"/>
      <c r="F777" s="1"/>
      <c r="G777" s="1"/>
      <c r="H777" s="1"/>
      <c r="I777" s="1"/>
      <c r="J777" s="1"/>
      <c r="K777" s="1"/>
    </row>
    <row r="778" spans="1:11" ht="15.75" customHeight="1">
      <c r="A778" s="148"/>
      <c r="B778" s="1"/>
      <c r="C778" s="1"/>
      <c r="D778" s="1"/>
      <c r="E778" s="1"/>
      <c r="F778" s="1"/>
      <c r="G778" s="1"/>
      <c r="H778" s="1"/>
      <c r="I778" s="1"/>
      <c r="J778" s="1"/>
      <c r="K778" s="1"/>
    </row>
    <row r="779" spans="1:11" ht="15.75" customHeight="1">
      <c r="A779" s="148"/>
      <c r="B779" s="1"/>
      <c r="C779" s="1"/>
      <c r="D779" s="1"/>
      <c r="E779" s="1"/>
      <c r="F779" s="1"/>
      <c r="G779" s="1"/>
      <c r="H779" s="1"/>
      <c r="I779" s="1"/>
      <c r="J779" s="1"/>
      <c r="K779" s="1"/>
    </row>
    <row r="780" spans="1:11" ht="15.75" customHeight="1">
      <c r="A780" s="148"/>
      <c r="B780" s="1"/>
      <c r="C780" s="1"/>
      <c r="D780" s="1"/>
      <c r="E780" s="1"/>
      <c r="F780" s="1"/>
      <c r="G780" s="1"/>
      <c r="H780" s="1"/>
      <c r="I780" s="1"/>
      <c r="J780" s="1"/>
      <c r="K780" s="1"/>
    </row>
    <row r="781" spans="1:11" ht="15.75" customHeight="1">
      <c r="A781" s="148"/>
      <c r="B781" s="1"/>
      <c r="C781" s="1"/>
      <c r="D781" s="1"/>
      <c r="E781" s="1"/>
      <c r="F781" s="1"/>
      <c r="G781" s="1"/>
      <c r="H781" s="1"/>
      <c r="I781" s="1"/>
      <c r="J781" s="1"/>
      <c r="K781" s="1"/>
    </row>
    <row r="782" spans="1:11" ht="15.75" customHeight="1">
      <c r="A782" s="148"/>
      <c r="B782" s="1"/>
      <c r="C782" s="1"/>
      <c r="D782" s="1"/>
      <c r="E782" s="1"/>
      <c r="F782" s="1"/>
      <c r="G782" s="1"/>
      <c r="H782" s="1"/>
      <c r="I782" s="1"/>
      <c r="J782" s="1"/>
      <c r="K782" s="1"/>
    </row>
    <row r="783" spans="1:11" ht="15.75" customHeight="1">
      <c r="A783" s="148"/>
      <c r="B783" s="1"/>
      <c r="C783" s="1"/>
      <c r="D783" s="1"/>
      <c r="E783" s="1"/>
      <c r="F783" s="1"/>
      <c r="G783" s="1"/>
      <c r="H783" s="1"/>
      <c r="I783" s="1"/>
      <c r="J783" s="1"/>
      <c r="K783" s="1"/>
    </row>
    <row r="784" spans="1:11" ht="15.75" customHeight="1">
      <c r="A784" s="148"/>
      <c r="B784" s="1"/>
      <c r="C784" s="1"/>
      <c r="D784" s="1"/>
      <c r="E784" s="1"/>
      <c r="F784" s="1"/>
      <c r="G784" s="1"/>
      <c r="H784" s="1"/>
      <c r="I784" s="1"/>
      <c r="J784" s="1"/>
      <c r="K784" s="1"/>
    </row>
    <row r="785" spans="1:11" ht="15.75" customHeight="1">
      <c r="A785" s="148"/>
      <c r="B785" s="1"/>
      <c r="C785" s="1"/>
      <c r="D785" s="1"/>
      <c r="E785" s="1"/>
      <c r="F785" s="1"/>
      <c r="G785" s="1"/>
      <c r="H785" s="1"/>
      <c r="I785" s="1"/>
      <c r="J785" s="1"/>
      <c r="K785" s="1"/>
    </row>
    <row r="786" spans="1:11" ht="15.75" customHeight="1">
      <c r="A786" s="148"/>
      <c r="B786" s="1"/>
      <c r="C786" s="1"/>
      <c r="D786" s="1"/>
      <c r="E786" s="1"/>
      <c r="F786" s="1"/>
      <c r="G786" s="1"/>
      <c r="H786" s="1"/>
      <c r="I786" s="1"/>
      <c r="J786" s="1"/>
      <c r="K786" s="1"/>
    </row>
    <row r="787" spans="1:11" ht="15.75" customHeight="1">
      <c r="A787" s="148"/>
      <c r="B787" s="1"/>
      <c r="C787" s="1"/>
      <c r="D787" s="1"/>
      <c r="E787" s="1"/>
      <c r="F787" s="1"/>
      <c r="G787" s="1"/>
      <c r="H787" s="1"/>
      <c r="I787" s="1"/>
      <c r="J787" s="1"/>
      <c r="K787" s="1"/>
    </row>
    <row r="788" spans="1:11" ht="15.75" customHeight="1">
      <c r="A788" s="148"/>
      <c r="B788" s="1"/>
      <c r="C788" s="1"/>
      <c r="D788" s="1"/>
      <c r="E788" s="1"/>
      <c r="F788" s="1"/>
      <c r="G788" s="1"/>
      <c r="H788" s="1"/>
      <c r="I788" s="1"/>
      <c r="J788" s="1"/>
      <c r="K788" s="1"/>
    </row>
    <row r="789" spans="1:11" ht="15.75" customHeight="1">
      <c r="A789" s="148"/>
      <c r="B789" s="1"/>
      <c r="C789" s="1"/>
      <c r="D789" s="1"/>
      <c r="E789" s="1"/>
      <c r="F789" s="1"/>
      <c r="G789" s="1"/>
      <c r="H789" s="1"/>
      <c r="I789" s="1"/>
      <c r="J789" s="1"/>
      <c r="K789" s="1"/>
    </row>
    <row r="790" spans="1:11" ht="15.75" customHeight="1">
      <c r="A790" s="148"/>
      <c r="B790" s="1"/>
      <c r="C790" s="1"/>
      <c r="D790" s="1"/>
      <c r="E790" s="1"/>
      <c r="F790" s="1"/>
      <c r="G790" s="1"/>
      <c r="H790" s="1"/>
      <c r="I790" s="1"/>
      <c r="J790" s="1"/>
      <c r="K790" s="1"/>
    </row>
    <row r="791" spans="1:11" ht="15.75" customHeight="1">
      <c r="A791" s="148"/>
      <c r="B791" s="1"/>
      <c r="C791" s="1"/>
      <c r="D791" s="1"/>
      <c r="E791" s="1"/>
      <c r="F791" s="1"/>
      <c r="G791" s="1"/>
      <c r="H791" s="1"/>
      <c r="I791" s="1"/>
      <c r="J791" s="1"/>
      <c r="K791" s="1"/>
    </row>
    <row r="792" spans="1:11" ht="15.75" customHeight="1">
      <c r="A792" s="148"/>
      <c r="B792" s="1"/>
      <c r="C792" s="1"/>
      <c r="D792" s="1"/>
      <c r="E792" s="1"/>
      <c r="F792" s="1"/>
      <c r="G792" s="1"/>
      <c r="H792" s="1"/>
      <c r="I792" s="1"/>
      <c r="J792" s="1"/>
      <c r="K792" s="1"/>
    </row>
    <row r="793" spans="1:11" ht="15.75" customHeight="1">
      <c r="A793" s="148"/>
      <c r="B793" s="1"/>
      <c r="C793" s="1"/>
      <c r="D793" s="1"/>
      <c r="E793" s="1"/>
      <c r="F793" s="1"/>
      <c r="G793" s="1"/>
      <c r="H793" s="1"/>
      <c r="I793" s="1"/>
      <c r="J793" s="1"/>
      <c r="K793" s="1"/>
    </row>
    <row r="794" spans="1:11" ht="15.75" customHeight="1">
      <c r="A794" s="148"/>
      <c r="B794" s="1"/>
      <c r="C794" s="1"/>
      <c r="D794" s="1"/>
      <c r="E794" s="1"/>
      <c r="F794" s="1"/>
      <c r="G794" s="1"/>
      <c r="H794" s="1"/>
      <c r="I794" s="1"/>
      <c r="J794" s="1"/>
      <c r="K794" s="1"/>
    </row>
    <row r="795" spans="1:11" ht="15.75" customHeight="1">
      <c r="A795" s="148"/>
      <c r="B795" s="1"/>
      <c r="C795" s="1"/>
      <c r="D795" s="1"/>
      <c r="E795" s="1"/>
      <c r="F795" s="1"/>
      <c r="G795" s="1"/>
      <c r="H795" s="1"/>
      <c r="I795" s="1"/>
      <c r="J795" s="1"/>
      <c r="K795" s="1"/>
    </row>
    <row r="796" spans="1:11" ht="15.75" customHeight="1">
      <c r="A796" s="148"/>
      <c r="B796" s="1"/>
      <c r="C796" s="1"/>
      <c r="D796" s="1"/>
      <c r="E796" s="1"/>
      <c r="F796" s="1"/>
      <c r="G796" s="1"/>
      <c r="H796" s="1"/>
      <c r="I796" s="1"/>
      <c r="J796" s="1"/>
      <c r="K796" s="1"/>
    </row>
    <row r="797" spans="1:11" ht="15.75" customHeight="1">
      <c r="A797" s="148"/>
      <c r="B797" s="1"/>
      <c r="C797" s="1"/>
      <c r="D797" s="1"/>
      <c r="E797" s="1"/>
      <c r="F797" s="1"/>
      <c r="G797" s="1"/>
      <c r="H797" s="1"/>
      <c r="I797" s="1"/>
      <c r="J797" s="1"/>
      <c r="K797" s="1"/>
    </row>
    <row r="798" spans="1:11" ht="15.75" customHeight="1">
      <c r="A798" s="148"/>
      <c r="B798" s="1"/>
      <c r="C798" s="1"/>
      <c r="D798" s="1"/>
      <c r="E798" s="1"/>
      <c r="F798" s="1"/>
      <c r="G798" s="1"/>
      <c r="H798" s="1"/>
      <c r="I798" s="1"/>
      <c r="J798" s="1"/>
      <c r="K798" s="1"/>
    </row>
    <row r="799" spans="1:11" ht="15.75" customHeight="1">
      <c r="A799" s="148"/>
      <c r="B799" s="1"/>
      <c r="C799" s="1"/>
      <c r="D799" s="1"/>
      <c r="E799" s="1"/>
      <c r="F799" s="1"/>
      <c r="G799" s="1"/>
      <c r="H799" s="1"/>
      <c r="I799" s="1"/>
      <c r="J799" s="1"/>
      <c r="K799" s="1"/>
    </row>
    <row r="800" spans="1:11" ht="15.75" customHeight="1">
      <c r="A800" s="148"/>
      <c r="B800" s="1"/>
      <c r="C800" s="1"/>
      <c r="D800" s="1"/>
      <c r="E800" s="1"/>
      <c r="F800" s="1"/>
      <c r="G800" s="1"/>
      <c r="H800" s="1"/>
      <c r="I800" s="1"/>
      <c r="J800" s="1"/>
      <c r="K800" s="1"/>
    </row>
    <row r="801" spans="1:11" ht="15.75" customHeight="1">
      <c r="A801" s="148"/>
      <c r="B801" s="1"/>
      <c r="C801" s="1"/>
      <c r="D801" s="1"/>
      <c r="E801" s="1"/>
      <c r="F801" s="1"/>
      <c r="G801" s="1"/>
      <c r="H801" s="1"/>
      <c r="I801" s="1"/>
      <c r="J801" s="1"/>
      <c r="K801" s="1"/>
    </row>
    <row r="802" spans="1:11" ht="15.75" customHeight="1">
      <c r="A802" s="148"/>
      <c r="B802" s="1"/>
      <c r="C802" s="1"/>
      <c r="D802" s="1"/>
      <c r="E802" s="1"/>
      <c r="F802" s="1"/>
      <c r="G802" s="1"/>
      <c r="H802" s="1"/>
      <c r="I802" s="1"/>
      <c r="J802" s="1"/>
      <c r="K802" s="1"/>
    </row>
    <row r="803" spans="1:11" ht="15.75" customHeight="1">
      <c r="A803" s="148"/>
      <c r="B803" s="1"/>
      <c r="C803" s="1"/>
      <c r="D803" s="1"/>
      <c r="E803" s="1"/>
      <c r="F803" s="1"/>
      <c r="G803" s="1"/>
      <c r="H803" s="1"/>
      <c r="I803" s="1"/>
      <c r="J803" s="1"/>
      <c r="K803" s="1"/>
    </row>
    <row r="804" spans="1:11" ht="15.75" customHeight="1">
      <c r="A804" s="148"/>
      <c r="B804" s="1"/>
      <c r="C804" s="1"/>
      <c r="D804" s="1"/>
      <c r="E804" s="1"/>
      <c r="F804" s="1"/>
      <c r="G804" s="1"/>
      <c r="H804" s="1"/>
      <c r="I804" s="1"/>
      <c r="J804" s="1"/>
      <c r="K804" s="1"/>
    </row>
    <row r="805" spans="1:11" ht="15.75" customHeight="1">
      <c r="A805" s="148"/>
      <c r="B805" s="1"/>
      <c r="C805" s="1"/>
      <c r="D805" s="1"/>
      <c r="E805" s="1"/>
      <c r="F805" s="1"/>
      <c r="G805" s="1"/>
      <c r="H805" s="1"/>
      <c r="I805" s="1"/>
      <c r="J805" s="1"/>
      <c r="K805" s="1"/>
    </row>
    <row r="806" spans="1:11" ht="15.75" customHeight="1">
      <c r="A806" s="148"/>
      <c r="B806" s="1"/>
      <c r="C806" s="1"/>
      <c r="D806" s="1"/>
      <c r="E806" s="1"/>
      <c r="F806" s="1"/>
      <c r="G806" s="1"/>
      <c r="H806" s="1"/>
      <c r="I806" s="1"/>
      <c r="J806" s="1"/>
      <c r="K806" s="1"/>
    </row>
    <row r="807" spans="1:11" ht="15.75" customHeight="1">
      <c r="A807" s="148"/>
      <c r="B807" s="1"/>
      <c r="C807" s="1"/>
      <c r="D807" s="1"/>
      <c r="E807" s="1"/>
      <c r="F807" s="1"/>
      <c r="G807" s="1"/>
      <c r="H807" s="1"/>
      <c r="I807" s="1"/>
      <c r="J807" s="1"/>
      <c r="K807" s="1"/>
    </row>
    <row r="808" spans="1:11" ht="15.75" customHeight="1">
      <c r="A808" s="148"/>
      <c r="B808" s="1"/>
      <c r="C808" s="1"/>
      <c r="D808" s="1"/>
      <c r="E808" s="1"/>
      <c r="F808" s="1"/>
      <c r="G808" s="1"/>
      <c r="H808" s="1"/>
      <c r="I808" s="1"/>
      <c r="J808" s="1"/>
      <c r="K808" s="1"/>
    </row>
    <row r="809" spans="1:11" ht="15.75" customHeight="1">
      <c r="A809" s="148"/>
      <c r="B809" s="1"/>
      <c r="C809" s="1"/>
      <c r="D809" s="1"/>
      <c r="E809" s="1"/>
      <c r="F809" s="1"/>
      <c r="G809" s="1"/>
      <c r="H809" s="1"/>
      <c r="I809" s="1"/>
      <c r="J809" s="1"/>
      <c r="K809" s="1"/>
    </row>
    <row r="810" spans="1:11" ht="15.75" customHeight="1">
      <c r="A810" s="148"/>
      <c r="B810" s="1"/>
      <c r="C810" s="1"/>
      <c r="D810" s="1"/>
      <c r="E810" s="1"/>
      <c r="F810" s="1"/>
      <c r="G810" s="1"/>
      <c r="H810" s="1"/>
      <c r="I810" s="1"/>
      <c r="J810" s="1"/>
      <c r="K810" s="1"/>
    </row>
    <row r="811" spans="1:11" ht="15.75" customHeight="1">
      <c r="A811" s="148"/>
      <c r="B811" s="1"/>
      <c r="C811" s="1"/>
      <c r="D811" s="1"/>
      <c r="E811" s="1"/>
      <c r="F811" s="1"/>
      <c r="G811" s="1"/>
      <c r="H811" s="1"/>
      <c r="I811" s="1"/>
      <c r="J811" s="1"/>
      <c r="K811" s="1"/>
    </row>
    <row r="812" spans="1:11" ht="15.75" customHeight="1">
      <c r="A812" s="148"/>
      <c r="B812" s="1"/>
      <c r="C812" s="1"/>
      <c r="D812" s="1"/>
      <c r="E812" s="1"/>
      <c r="F812" s="1"/>
      <c r="G812" s="1"/>
      <c r="H812" s="1"/>
      <c r="I812" s="1"/>
      <c r="J812" s="1"/>
      <c r="K812" s="1"/>
    </row>
    <row r="813" spans="1:11" ht="15.75" customHeight="1">
      <c r="A813" s="148"/>
      <c r="B813" s="1"/>
      <c r="C813" s="1"/>
      <c r="D813" s="1"/>
      <c r="E813" s="1"/>
      <c r="F813" s="1"/>
      <c r="G813" s="1"/>
      <c r="H813" s="1"/>
      <c r="I813" s="1"/>
      <c r="J813" s="1"/>
      <c r="K813" s="1"/>
    </row>
    <row r="814" spans="1:11" ht="15.75" customHeight="1">
      <c r="A814" s="148"/>
      <c r="B814" s="1"/>
      <c r="C814" s="1"/>
      <c r="D814" s="1"/>
      <c r="E814" s="1"/>
      <c r="F814" s="1"/>
      <c r="G814" s="1"/>
      <c r="H814" s="1"/>
      <c r="I814" s="1"/>
      <c r="J814" s="1"/>
      <c r="K814" s="1"/>
    </row>
    <row r="815" spans="1:11" ht="15.75" customHeight="1">
      <c r="A815" s="148"/>
      <c r="B815" s="1"/>
      <c r="C815" s="1"/>
      <c r="D815" s="1"/>
      <c r="E815" s="1"/>
      <c r="F815" s="1"/>
      <c r="G815" s="1"/>
      <c r="H815" s="1"/>
      <c r="I815" s="1"/>
      <c r="J815" s="1"/>
      <c r="K815" s="1"/>
    </row>
    <row r="816" spans="1:11" ht="15.75" customHeight="1">
      <c r="A816" s="148"/>
      <c r="B816" s="1"/>
      <c r="C816" s="1"/>
      <c r="D816" s="1"/>
      <c r="E816" s="1"/>
      <c r="F816" s="1"/>
      <c r="G816" s="1"/>
      <c r="H816" s="1"/>
      <c r="I816" s="1"/>
      <c r="J816" s="1"/>
      <c r="K816" s="1"/>
    </row>
    <row r="817" spans="1:11" ht="15.75" customHeight="1">
      <c r="A817" s="148"/>
      <c r="B817" s="1"/>
      <c r="C817" s="1"/>
      <c r="D817" s="1"/>
      <c r="E817" s="1"/>
      <c r="F817" s="1"/>
      <c r="G817" s="1"/>
      <c r="H817" s="1"/>
      <c r="I817" s="1"/>
      <c r="J817" s="1"/>
      <c r="K817" s="1"/>
    </row>
    <row r="818" spans="1:11" ht="15.75" customHeight="1">
      <c r="A818" s="148"/>
      <c r="B818" s="1"/>
      <c r="C818" s="1"/>
      <c r="D818" s="1"/>
      <c r="E818" s="1"/>
      <c r="F818" s="1"/>
      <c r="G818" s="1"/>
      <c r="H818" s="1"/>
      <c r="I818" s="1"/>
      <c r="J818" s="1"/>
      <c r="K818" s="1"/>
    </row>
    <row r="819" spans="1:11" ht="15.75" customHeight="1">
      <c r="A819" s="148"/>
      <c r="B819" s="1"/>
      <c r="C819" s="1"/>
      <c r="D819" s="1"/>
      <c r="E819" s="1"/>
      <c r="F819" s="1"/>
      <c r="G819" s="1"/>
      <c r="H819" s="1"/>
      <c r="I819" s="1"/>
      <c r="J819" s="1"/>
      <c r="K819" s="1"/>
    </row>
    <row r="820" spans="1:11" ht="15.75" customHeight="1">
      <c r="A820" s="148"/>
      <c r="B820" s="1"/>
      <c r="C820" s="1"/>
      <c r="D820" s="1"/>
      <c r="E820" s="1"/>
      <c r="F820" s="1"/>
      <c r="G820" s="1"/>
      <c r="H820" s="1"/>
      <c r="I820" s="1"/>
      <c r="J820" s="1"/>
      <c r="K820" s="1"/>
    </row>
    <row r="821" spans="1:11" ht="15.75" customHeight="1">
      <c r="A821" s="148"/>
      <c r="B821" s="1"/>
      <c r="C821" s="1"/>
      <c r="D821" s="1"/>
      <c r="E821" s="1"/>
      <c r="F821" s="1"/>
      <c r="G821" s="1"/>
      <c r="H821" s="1"/>
      <c r="I821" s="1"/>
      <c r="J821" s="1"/>
      <c r="K821" s="1"/>
    </row>
    <row r="822" spans="1:11" ht="15.75" customHeight="1">
      <c r="A822" s="148"/>
      <c r="B822" s="1"/>
      <c r="C822" s="1"/>
      <c r="D822" s="1"/>
      <c r="E822" s="1"/>
      <c r="F822" s="1"/>
      <c r="G822" s="1"/>
      <c r="H822" s="1"/>
      <c r="I822" s="1"/>
      <c r="J822" s="1"/>
      <c r="K822" s="1"/>
    </row>
    <row r="823" spans="1:11" ht="15.75" customHeight="1">
      <c r="A823" s="148"/>
      <c r="B823" s="1"/>
      <c r="C823" s="1"/>
      <c r="D823" s="1"/>
      <c r="E823" s="1"/>
      <c r="F823" s="1"/>
      <c r="G823" s="1"/>
      <c r="H823" s="1"/>
      <c r="I823" s="1"/>
      <c r="J823" s="1"/>
      <c r="K823" s="1"/>
    </row>
    <row r="824" spans="1:11" ht="15.75" customHeight="1">
      <c r="A824" s="148"/>
      <c r="B824" s="1"/>
      <c r="C824" s="1"/>
      <c r="D824" s="1"/>
      <c r="E824" s="1"/>
      <c r="F824" s="1"/>
      <c r="G824" s="1"/>
      <c r="H824" s="1"/>
      <c r="I824" s="1"/>
      <c r="J824" s="1"/>
      <c r="K824" s="1"/>
    </row>
    <row r="825" spans="1:11" ht="15.75" customHeight="1">
      <c r="A825" s="148"/>
      <c r="B825" s="1"/>
      <c r="C825" s="1"/>
      <c r="D825" s="1"/>
      <c r="E825" s="1"/>
      <c r="F825" s="1"/>
      <c r="G825" s="1"/>
      <c r="H825" s="1"/>
      <c r="I825" s="1"/>
      <c r="J825" s="1"/>
      <c r="K825" s="1"/>
    </row>
    <row r="826" spans="1:11" ht="15.75" customHeight="1">
      <c r="A826" s="148"/>
      <c r="B826" s="1"/>
      <c r="C826" s="1"/>
      <c r="D826" s="1"/>
      <c r="E826" s="1"/>
      <c r="F826" s="1"/>
      <c r="G826" s="1"/>
      <c r="H826" s="1"/>
      <c r="I826" s="1"/>
      <c r="J826" s="1"/>
      <c r="K826" s="1"/>
    </row>
    <row r="827" spans="1:11" ht="15.75" customHeight="1">
      <c r="A827" s="148"/>
      <c r="B827" s="1"/>
      <c r="C827" s="1"/>
      <c r="D827" s="1"/>
      <c r="E827" s="1"/>
      <c r="F827" s="1"/>
      <c r="G827" s="1"/>
      <c r="H827" s="1"/>
      <c r="I827" s="1"/>
      <c r="J827" s="1"/>
      <c r="K827" s="1"/>
    </row>
    <row r="828" spans="1:11" ht="15.75" customHeight="1">
      <c r="A828" s="148"/>
      <c r="B828" s="1"/>
      <c r="C828" s="1"/>
      <c r="D828" s="1"/>
      <c r="E828" s="1"/>
      <c r="F828" s="1"/>
      <c r="G828" s="1"/>
      <c r="H828" s="1"/>
      <c r="I828" s="1"/>
      <c r="J828" s="1"/>
      <c r="K828" s="1"/>
    </row>
    <row r="829" spans="1:11" ht="15.75" customHeight="1">
      <c r="A829" s="148"/>
      <c r="B829" s="1"/>
      <c r="C829" s="1"/>
      <c r="D829" s="1"/>
      <c r="E829" s="1"/>
      <c r="F829" s="1"/>
      <c r="G829" s="1"/>
      <c r="H829" s="1"/>
      <c r="I829" s="1"/>
      <c r="J829" s="1"/>
      <c r="K829" s="1"/>
    </row>
    <row r="830" spans="1:11" ht="15.75" customHeight="1">
      <c r="A830" s="148"/>
      <c r="B830" s="1"/>
      <c r="C830" s="1"/>
      <c r="D830" s="1"/>
      <c r="E830" s="1"/>
      <c r="F830" s="1"/>
      <c r="G830" s="1"/>
      <c r="H830" s="1"/>
      <c r="I830" s="1"/>
      <c r="J830" s="1"/>
      <c r="K830" s="1"/>
    </row>
    <row r="831" spans="1:11" ht="15.75" customHeight="1">
      <c r="A831" s="148"/>
      <c r="B831" s="1"/>
      <c r="C831" s="1"/>
      <c r="D831" s="1"/>
      <c r="E831" s="1"/>
      <c r="F831" s="1"/>
      <c r="G831" s="1"/>
      <c r="H831" s="1"/>
      <c r="I831" s="1"/>
      <c r="J831" s="1"/>
      <c r="K831" s="1"/>
    </row>
    <row r="832" spans="1:11" ht="15.75" customHeight="1">
      <c r="A832" s="148"/>
      <c r="B832" s="1"/>
      <c r="C832" s="1"/>
      <c r="D832" s="1"/>
      <c r="E832" s="1"/>
      <c r="F832" s="1"/>
      <c r="G832" s="1"/>
      <c r="H832" s="1"/>
      <c r="I832" s="1"/>
      <c r="J832" s="1"/>
      <c r="K832" s="1"/>
    </row>
    <row r="833" spans="1:11" ht="15.75" customHeight="1">
      <c r="A833" s="148"/>
      <c r="B833" s="1"/>
      <c r="C833" s="1"/>
      <c r="D833" s="1"/>
      <c r="E833" s="1"/>
      <c r="F833" s="1"/>
      <c r="G833" s="1"/>
      <c r="H833" s="1"/>
      <c r="I833" s="1"/>
      <c r="J833" s="1"/>
      <c r="K833" s="1"/>
    </row>
    <row r="834" spans="1:11" ht="15.75" customHeight="1">
      <c r="A834" s="148"/>
      <c r="B834" s="1"/>
      <c r="C834" s="1"/>
      <c r="D834" s="1"/>
      <c r="E834" s="1"/>
      <c r="F834" s="1"/>
      <c r="G834" s="1"/>
      <c r="H834" s="1"/>
      <c r="I834" s="1"/>
      <c r="J834" s="1"/>
      <c r="K834" s="1"/>
    </row>
    <row r="835" spans="1:11" ht="15.75" customHeight="1">
      <c r="A835" s="148"/>
      <c r="B835" s="1"/>
      <c r="C835" s="1"/>
      <c r="D835" s="1"/>
      <c r="E835" s="1"/>
      <c r="F835" s="1"/>
      <c r="G835" s="1"/>
      <c r="H835" s="1"/>
      <c r="I835" s="1"/>
      <c r="J835" s="1"/>
      <c r="K835" s="1"/>
    </row>
    <row r="836" spans="1:11" ht="15.75" customHeight="1">
      <c r="A836" s="148"/>
      <c r="B836" s="1"/>
      <c r="C836" s="1"/>
      <c r="D836" s="1"/>
      <c r="E836" s="1"/>
      <c r="F836" s="1"/>
      <c r="G836" s="1"/>
      <c r="H836" s="1"/>
      <c r="I836" s="1"/>
      <c r="J836" s="1"/>
      <c r="K836" s="1"/>
    </row>
    <row r="837" spans="1:11" ht="15.75" customHeight="1">
      <c r="A837" s="148"/>
      <c r="B837" s="1"/>
      <c r="C837" s="1"/>
      <c r="D837" s="1"/>
      <c r="E837" s="1"/>
      <c r="F837" s="1"/>
      <c r="G837" s="1"/>
      <c r="H837" s="1"/>
      <c r="I837" s="1"/>
      <c r="J837" s="1"/>
      <c r="K837" s="1"/>
    </row>
    <row r="838" spans="1:11" ht="15.75" customHeight="1">
      <c r="A838" s="148"/>
      <c r="B838" s="1"/>
      <c r="C838" s="1"/>
      <c r="D838" s="1"/>
      <c r="E838" s="1"/>
      <c r="F838" s="1"/>
      <c r="G838" s="1"/>
      <c r="H838" s="1"/>
      <c r="I838" s="1"/>
      <c r="J838" s="1"/>
      <c r="K838" s="1"/>
    </row>
    <row r="839" spans="1:11" ht="15.75" customHeight="1">
      <c r="A839" s="148"/>
      <c r="B839" s="1"/>
      <c r="C839" s="1"/>
      <c r="D839" s="1"/>
      <c r="E839" s="1"/>
      <c r="F839" s="1"/>
      <c r="G839" s="1"/>
      <c r="H839" s="1"/>
      <c r="I839" s="1"/>
      <c r="J839" s="1"/>
      <c r="K839" s="1"/>
    </row>
    <row r="840" spans="1:11" ht="15.75" customHeight="1">
      <c r="A840" s="148"/>
      <c r="B840" s="1"/>
      <c r="C840" s="1"/>
      <c r="D840" s="1"/>
      <c r="E840" s="1"/>
      <c r="F840" s="1"/>
      <c r="G840" s="1"/>
      <c r="H840" s="1"/>
      <c r="I840" s="1"/>
      <c r="J840" s="1"/>
      <c r="K840" s="1"/>
    </row>
    <row r="841" spans="1:11" ht="15.75" customHeight="1">
      <c r="A841" s="148"/>
      <c r="B841" s="1"/>
      <c r="C841" s="1"/>
      <c r="D841" s="1"/>
      <c r="E841" s="1"/>
      <c r="F841" s="1"/>
      <c r="G841" s="1"/>
      <c r="H841" s="1"/>
      <c r="I841" s="1"/>
      <c r="J841" s="1"/>
      <c r="K841" s="1"/>
    </row>
    <row r="842" spans="1:11" ht="15.75" customHeight="1">
      <c r="A842" s="148"/>
      <c r="B842" s="1"/>
      <c r="C842" s="1"/>
      <c r="D842" s="1"/>
      <c r="E842" s="1"/>
      <c r="F842" s="1"/>
      <c r="G842" s="1"/>
      <c r="H842" s="1"/>
      <c r="I842" s="1"/>
      <c r="J842" s="1"/>
      <c r="K842" s="1"/>
    </row>
    <row r="843" spans="1:11" ht="15.75" customHeight="1">
      <c r="A843" s="148"/>
      <c r="B843" s="1"/>
      <c r="C843" s="1"/>
      <c r="D843" s="1"/>
      <c r="E843" s="1"/>
      <c r="F843" s="1"/>
      <c r="G843" s="1"/>
      <c r="H843" s="1"/>
      <c r="I843" s="1"/>
      <c r="J843" s="1"/>
      <c r="K843" s="1"/>
    </row>
    <row r="844" spans="1:11" ht="15.75" customHeight="1">
      <c r="A844" s="148"/>
      <c r="B844" s="1"/>
      <c r="C844" s="1"/>
      <c r="D844" s="1"/>
      <c r="E844" s="1"/>
      <c r="F844" s="1"/>
      <c r="G844" s="1"/>
      <c r="H844" s="1"/>
      <c r="I844" s="1"/>
      <c r="J844" s="1"/>
      <c r="K844" s="1"/>
    </row>
    <row r="845" spans="1:11" ht="15.75" customHeight="1">
      <c r="A845" s="148"/>
      <c r="B845" s="1"/>
      <c r="C845" s="1"/>
      <c r="D845" s="1"/>
      <c r="E845" s="1"/>
      <c r="F845" s="1"/>
      <c r="G845" s="1"/>
      <c r="H845" s="1"/>
      <c r="I845" s="1"/>
      <c r="J845" s="1"/>
      <c r="K845" s="1"/>
    </row>
    <row r="846" spans="1:11" ht="15.75" customHeight="1">
      <c r="A846" s="148"/>
      <c r="B846" s="1"/>
      <c r="C846" s="1"/>
      <c r="D846" s="1"/>
      <c r="E846" s="1"/>
      <c r="F846" s="1"/>
      <c r="G846" s="1"/>
      <c r="H846" s="1"/>
      <c r="I846" s="1"/>
      <c r="J846" s="1"/>
      <c r="K846" s="1"/>
    </row>
    <row r="847" spans="1:11" ht="15.75" customHeight="1">
      <c r="A847" s="148"/>
      <c r="B847" s="1"/>
      <c r="C847" s="1"/>
      <c r="D847" s="1"/>
      <c r="E847" s="1"/>
      <c r="F847" s="1"/>
      <c r="G847" s="1"/>
      <c r="H847" s="1"/>
      <c r="I847" s="1"/>
      <c r="J847" s="1"/>
      <c r="K847" s="1"/>
    </row>
    <row r="848" spans="1:11" ht="15.75" customHeight="1">
      <c r="A848" s="148"/>
      <c r="B848" s="1"/>
      <c r="C848" s="1"/>
      <c r="D848" s="1"/>
      <c r="E848" s="1"/>
      <c r="F848" s="1"/>
      <c r="G848" s="1"/>
      <c r="H848" s="1"/>
      <c r="I848" s="1"/>
      <c r="J848" s="1"/>
      <c r="K848" s="1"/>
    </row>
    <row r="849" spans="1:11" ht="15.75" customHeight="1">
      <c r="A849" s="148"/>
      <c r="B849" s="1"/>
      <c r="C849" s="1"/>
      <c r="D849" s="1"/>
      <c r="E849" s="1"/>
      <c r="F849" s="1"/>
      <c r="G849" s="1"/>
      <c r="H849" s="1"/>
      <c r="I849" s="1"/>
      <c r="J849" s="1"/>
      <c r="K849" s="1"/>
    </row>
    <row r="850" spans="1:11" ht="15.75" customHeight="1">
      <c r="A850" s="148"/>
      <c r="B850" s="1"/>
      <c r="C850" s="1"/>
      <c r="D850" s="1"/>
      <c r="E850" s="1"/>
      <c r="F850" s="1"/>
      <c r="G850" s="1"/>
      <c r="H850" s="1"/>
      <c r="I850" s="1"/>
      <c r="J850" s="1"/>
      <c r="K850" s="1"/>
    </row>
    <row r="851" spans="1:11" ht="15.75" customHeight="1">
      <c r="A851" s="148"/>
      <c r="B851" s="1"/>
      <c r="C851" s="1"/>
      <c r="D851" s="1"/>
      <c r="E851" s="1"/>
      <c r="F851" s="1"/>
      <c r="G851" s="1"/>
      <c r="H851" s="1"/>
      <c r="I851" s="1"/>
      <c r="J851" s="1"/>
      <c r="K851" s="1"/>
    </row>
    <row r="852" spans="1:11" ht="15.75" customHeight="1">
      <c r="A852" s="148"/>
      <c r="B852" s="1"/>
      <c r="C852" s="1"/>
      <c r="D852" s="1"/>
      <c r="E852" s="1"/>
      <c r="F852" s="1"/>
      <c r="G852" s="1"/>
      <c r="H852" s="1"/>
      <c r="I852" s="1"/>
      <c r="J852" s="1"/>
      <c r="K852" s="1"/>
    </row>
    <row r="853" spans="1:11" ht="15.75" customHeight="1">
      <c r="A853" s="148"/>
      <c r="B853" s="1"/>
      <c r="C853" s="1"/>
      <c r="D853" s="1"/>
      <c r="E853" s="1"/>
      <c r="F853" s="1"/>
      <c r="G853" s="1"/>
      <c r="H853" s="1"/>
      <c r="I853" s="1"/>
      <c r="J853" s="1"/>
      <c r="K853" s="1"/>
    </row>
    <row r="854" spans="1:11" ht="15.75" customHeight="1">
      <c r="A854" s="148"/>
      <c r="B854" s="1"/>
      <c r="C854" s="1"/>
      <c r="D854" s="1"/>
      <c r="E854" s="1"/>
      <c r="F854" s="1"/>
      <c r="G854" s="1"/>
      <c r="H854" s="1"/>
      <c r="I854" s="1"/>
      <c r="J854" s="1"/>
      <c r="K854" s="1"/>
    </row>
    <row r="855" spans="1:11" ht="15.75" customHeight="1">
      <c r="A855" s="148"/>
      <c r="B855" s="1"/>
      <c r="C855" s="1"/>
      <c r="D855" s="1"/>
      <c r="E855" s="1"/>
      <c r="F855" s="1"/>
      <c r="G855" s="1"/>
      <c r="H855" s="1"/>
      <c r="I855" s="1"/>
      <c r="J855" s="1"/>
      <c r="K855" s="1"/>
    </row>
    <row r="856" spans="1:11" ht="15.75" customHeight="1">
      <c r="A856" s="148"/>
      <c r="B856" s="1"/>
      <c r="C856" s="1"/>
      <c r="D856" s="1"/>
      <c r="E856" s="1"/>
      <c r="F856" s="1"/>
      <c r="G856" s="1"/>
      <c r="H856" s="1"/>
      <c r="I856" s="1"/>
      <c r="J856" s="1"/>
      <c r="K856" s="1"/>
    </row>
    <row r="857" spans="1:11" ht="15.75" customHeight="1">
      <c r="A857" s="148"/>
      <c r="B857" s="1"/>
      <c r="C857" s="1"/>
      <c r="D857" s="1"/>
      <c r="E857" s="1"/>
      <c r="F857" s="1"/>
      <c r="G857" s="1"/>
      <c r="H857" s="1"/>
      <c r="I857" s="1"/>
      <c r="J857" s="1"/>
      <c r="K857" s="1"/>
    </row>
    <row r="858" spans="1:11" ht="15.75" customHeight="1">
      <c r="A858" s="148"/>
      <c r="B858" s="1"/>
      <c r="C858" s="1"/>
      <c r="D858" s="1"/>
      <c r="E858" s="1"/>
      <c r="F858" s="1"/>
      <c r="G858" s="1"/>
      <c r="H858" s="1"/>
      <c r="I858" s="1"/>
      <c r="J858" s="1"/>
      <c r="K858" s="1"/>
    </row>
    <row r="859" spans="1:11" ht="15.75" customHeight="1">
      <c r="A859" s="148"/>
      <c r="B859" s="1"/>
      <c r="C859" s="1"/>
      <c r="D859" s="1"/>
      <c r="E859" s="1"/>
      <c r="F859" s="1"/>
      <c r="G859" s="1"/>
      <c r="H859" s="1"/>
      <c r="I859" s="1"/>
      <c r="J859" s="1"/>
      <c r="K859" s="1"/>
    </row>
    <row r="860" spans="1:11" ht="15.75" customHeight="1">
      <c r="A860" s="148"/>
      <c r="B860" s="1"/>
      <c r="C860" s="1"/>
      <c r="D860" s="1"/>
      <c r="E860" s="1"/>
      <c r="F860" s="1"/>
      <c r="G860" s="1"/>
      <c r="H860" s="1"/>
      <c r="I860" s="1"/>
      <c r="J860" s="1"/>
      <c r="K860" s="1"/>
    </row>
    <row r="861" spans="1:11" ht="15.75" customHeight="1">
      <c r="A861" s="148"/>
      <c r="B861" s="1"/>
      <c r="C861" s="1"/>
      <c r="D861" s="1"/>
      <c r="E861" s="1"/>
      <c r="F861" s="1"/>
      <c r="G861" s="1"/>
      <c r="H861" s="1"/>
      <c r="I861" s="1"/>
      <c r="J861" s="1"/>
      <c r="K861" s="1"/>
    </row>
    <row r="862" spans="1:11" ht="15.75" customHeight="1">
      <c r="A862" s="148"/>
      <c r="B862" s="1"/>
      <c r="C862" s="1"/>
      <c r="D862" s="1"/>
      <c r="E862" s="1"/>
      <c r="F862" s="1"/>
      <c r="G862" s="1"/>
      <c r="H862" s="1"/>
      <c r="I862" s="1"/>
      <c r="J862" s="1"/>
      <c r="K862" s="1"/>
    </row>
    <row r="863" spans="1:11" ht="15.75" customHeight="1">
      <c r="A863" s="148"/>
      <c r="B863" s="1"/>
      <c r="C863" s="1"/>
      <c r="D863" s="1"/>
      <c r="E863" s="1"/>
      <c r="F863" s="1"/>
      <c r="G863" s="1"/>
      <c r="H863" s="1"/>
      <c r="I863" s="1"/>
      <c r="J863" s="1"/>
      <c r="K863" s="1"/>
    </row>
    <row r="864" spans="1:11" ht="15.75" customHeight="1">
      <c r="A864" s="148"/>
      <c r="B864" s="1"/>
      <c r="C864" s="1"/>
      <c r="D864" s="1"/>
      <c r="E864" s="1"/>
      <c r="F864" s="1"/>
      <c r="G864" s="1"/>
      <c r="H864" s="1"/>
      <c r="I864" s="1"/>
      <c r="J864" s="1"/>
      <c r="K864" s="1"/>
    </row>
    <row r="865" spans="1:11" ht="15.75" customHeight="1">
      <c r="A865" s="148"/>
      <c r="B865" s="1"/>
      <c r="C865" s="1"/>
      <c r="D865" s="1"/>
      <c r="E865" s="1"/>
      <c r="F865" s="1"/>
      <c r="G865" s="1"/>
      <c r="H865" s="1"/>
      <c r="I865" s="1"/>
      <c r="J865" s="1"/>
      <c r="K865" s="1"/>
    </row>
    <row r="866" spans="1:11" ht="15.75" customHeight="1">
      <c r="A866" s="148"/>
      <c r="B866" s="1"/>
      <c r="C866" s="1"/>
      <c r="D866" s="1"/>
      <c r="E866" s="1"/>
      <c r="F866" s="1"/>
      <c r="G866" s="1"/>
      <c r="H866" s="1"/>
      <c r="I866" s="1"/>
      <c r="J866" s="1"/>
      <c r="K866" s="1"/>
    </row>
    <row r="867" spans="1:11" ht="15.75" customHeight="1">
      <c r="A867" s="148"/>
      <c r="B867" s="1"/>
      <c r="C867" s="1"/>
      <c r="D867" s="1"/>
      <c r="E867" s="1"/>
      <c r="F867" s="1"/>
      <c r="G867" s="1"/>
      <c r="H867" s="1"/>
      <c r="I867" s="1"/>
      <c r="J867" s="1"/>
      <c r="K867" s="1"/>
    </row>
    <row r="868" spans="1:11" ht="15.75" customHeight="1">
      <c r="A868" s="148"/>
      <c r="B868" s="1"/>
      <c r="C868" s="1"/>
      <c r="D868" s="1"/>
      <c r="E868" s="1"/>
      <c r="F868" s="1"/>
      <c r="G868" s="1"/>
      <c r="H868" s="1"/>
      <c r="I868" s="1"/>
      <c r="J868" s="1"/>
      <c r="K868" s="1"/>
    </row>
    <row r="869" spans="1:11" ht="15.75" customHeight="1">
      <c r="A869" s="148"/>
      <c r="B869" s="1"/>
      <c r="C869" s="1"/>
      <c r="D869" s="1"/>
      <c r="E869" s="1"/>
      <c r="F869" s="1"/>
      <c r="G869" s="1"/>
      <c r="H869" s="1"/>
      <c r="I869" s="1"/>
      <c r="J869" s="1"/>
      <c r="K869" s="1"/>
    </row>
    <row r="870" spans="1:11" ht="15.75" customHeight="1">
      <c r="A870" s="148"/>
      <c r="B870" s="1"/>
      <c r="C870" s="1"/>
      <c r="D870" s="1"/>
      <c r="E870" s="1"/>
      <c r="F870" s="1"/>
      <c r="G870" s="1"/>
      <c r="H870" s="1"/>
      <c r="I870" s="1"/>
      <c r="J870" s="1"/>
      <c r="K870" s="1"/>
    </row>
    <row r="871" spans="1:11" ht="15.75" customHeight="1">
      <c r="A871" s="148"/>
      <c r="B871" s="1"/>
      <c r="C871" s="1"/>
      <c r="D871" s="1"/>
      <c r="E871" s="1"/>
      <c r="F871" s="1"/>
      <c r="G871" s="1"/>
      <c r="H871" s="1"/>
      <c r="I871" s="1"/>
      <c r="J871" s="1"/>
      <c r="K871" s="1"/>
    </row>
    <row r="872" spans="1:11" ht="15.75" customHeight="1">
      <c r="A872" s="148"/>
      <c r="B872" s="1"/>
      <c r="C872" s="1"/>
      <c r="D872" s="1"/>
      <c r="E872" s="1"/>
      <c r="F872" s="1"/>
      <c r="G872" s="1"/>
      <c r="H872" s="1"/>
      <c r="I872" s="1"/>
      <c r="J872" s="1"/>
      <c r="K872" s="1"/>
    </row>
    <row r="873" spans="1:11" ht="15.75" customHeight="1">
      <c r="A873" s="148"/>
      <c r="B873" s="1"/>
      <c r="C873" s="1"/>
      <c r="D873" s="1"/>
      <c r="E873" s="1"/>
      <c r="F873" s="1"/>
      <c r="G873" s="1"/>
      <c r="H873" s="1"/>
      <c r="I873" s="1"/>
      <c r="J873" s="1"/>
      <c r="K873" s="1"/>
    </row>
    <row r="874" spans="1:11" ht="15.75" customHeight="1">
      <c r="A874" s="148"/>
      <c r="B874" s="1"/>
      <c r="C874" s="1"/>
      <c r="D874" s="1"/>
      <c r="E874" s="1"/>
      <c r="F874" s="1"/>
      <c r="G874" s="1"/>
      <c r="H874" s="1"/>
      <c r="I874" s="1"/>
      <c r="J874" s="1"/>
      <c r="K874" s="1"/>
    </row>
    <row r="875" spans="1:11" ht="15.75" customHeight="1">
      <c r="A875" s="148"/>
      <c r="B875" s="1"/>
      <c r="C875" s="1"/>
      <c r="D875" s="1"/>
      <c r="E875" s="1"/>
      <c r="F875" s="1"/>
      <c r="G875" s="1"/>
      <c r="H875" s="1"/>
      <c r="I875" s="1"/>
      <c r="J875" s="1"/>
      <c r="K875" s="1"/>
    </row>
    <row r="876" spans="1:11" ht="15.75" customHeight="1">
      <c r="A876" s="148"/>
      <c r="B876" s="1"/>
      <c r="C876" s="1"/>
      <c r="D876" s="1"/>
      <c r="E876" s="1"/>
      <c r="F876" s="1"/>
      <c r="G876" s="1"/>
      <c r="H876" s="1"/>
      <c r="I876" s="1"/>
      <c r="J876" s="1"/>
      <c r="K876" s="1"/>
    </row>
    <row r="877" spans="1:11" ht="15.75" customHeight="1">
      <c r="A877" s="148"/>
      <c r="B877" s="1"/>
      <c r="C877" s="1"/>
      <c r="D877" s="1"/>
      <c r="E877" s="1"/>
      <c r="F877" s="1"/>
      <c r="G877" s="1"/>
      <c r="H877" s="1"/>
      <c r="I877" s="1"/>
      <c r="J877" s="1"/>
      <c r="K877" s="1"/>
    </row>
    <row r="878" spans="1:11" ht="15.75" customHeight="1">
      <c r="A878" s="148"/>
      <c r="B878" s="1"/>
      <c r="C878" s="1"/>
      <c r="D878" s="1"/>
      <c r="E878" s="1"/>
      <c r="F878" s="1"/>
      <c r="G878" s="1"/>
      <c r="H878" s="1"/>
      <c r="I878" s="1"/>
      <c r="J878" s="1"/>
      <c r="K878" s="1"/>
    </row>
    <row r="879" spans="1:11" ht="15.75" customHeight="1">
      <c r="A879" s="148"/>
      <c r="B879" s="1"/>
      <c r="C879" s="1"/>
      <c r="D879" s="1"/>
      <c r="E879" s="1"/>
      <c r="F879" s="1"/>
      <c r="G879" s="1"/>
      <c r="H879" s="1"/>
      <c r="I879" s="1"/>
      <c r="J879" s="1"/>
      <c r="K879" s="1"/>
    </row>
    <row r="880" spans="1:11" ht="15.75" customHeight="1">
      <c r="A880" s="148"/>
      <c r="B880" s="1"/>
      <c r="C880" s="1"/>
      <c r="D880" s="1"/>
      <c r="E880" s="1"/>
      <c r="F880" s="1"/>
      <c r="G880" s="1"/>
      <c r="H880" s="1"/>
      <c r="I880" s="1"/>
      <c r="J880" s="1"/>
      <c r="K880" s="1"/>
    </row>
    <row r="881" spans="1:11" ht="15.75" customHeight="1">
      <c r="A881" s="148"/>
      <c r="B881" s="1"/>
      <c r="C881" s="1"/>
      <c r="D881" s="1"/>
      <c r="E881" s="1"/>
      <c r="F881" s="1"/>
      <c r="G881" s="1"/>
      <c r="H881" s="1"/>
      <c r="I881" s="1"/>
      <c r="J881" s="1"/>
      <c r="K881" s="1"/>
    </row>
    <row r="882" spans="1:11" ht="15.75" customHeight="1">
      <c r="A882" s="148"/>
      <c r="B882" s="1"/>
      <c r="C882" s="1"/>
      <c r="D882" s="1"/>
      <c r="E882" s="1"/>
      <c r="F882" s="1"/>
      <c r="G882" s="1"/>
      <c r="H882" s="1"/>
      <c r="I882" s="1"/>
      <c r="J882" s="1"/>
      <c r="K882" s="1"/>
    </row>
    <row r="883" spans="1:11" ht="15.75" customHeight="1">
      <c r="A883" s="148"/>
      <c r="B883" s="1"/>
      <c r="C883" s="1"/>
      <c r="D883" s="1"/>
      <c r="E883" s="1"/>
      <c r="F883" s="1"/>
      <c r="G883" s="1"/>
      <c r="H883" s="1"/>
      <c r="I883" s="1"/>
      <c r="J883" s="1"/>
      <c r="K883" s="1"/>
    </row>
    <row r="884" spans="1:11" ht="15.75" customHeight="1">
      <c r="A884" s="148"/>
      <c r="B884" s="1"/>
      <c r="C884" s="1"/>
      <c r="D884" s="1"/>
      <c r="E884" s="1"/>
      <c r="F884" s="1"/>
      <c r="G884" s="1"/>
      <c r="H884" s="1"/>
      <c r="I884" s="1"/>
      <c r="J884" s="1"/>
      <c r="K884" s="1"/>
    </row>
    <row r="885" spans="1:11" ht="15.75" customHeight="1">
      <c r="A885" s="148"/>
      <c r="B885" s="1"/>
      <c r="C885" s="1"/>
      <c r="D885" s="1"/>
      <c r="E885" s="1"/>
      <c r="F885" s="1"/>
      <c r="G885" s="1"/>
      <c r="H885" s="1"/>
      <c r="I885" s="1"/>
      <c r="J885" s="1"/>
      <c r="K885" s="1"/>
    </row>
    <row r="886" spans="1:11" ht="15.75" customHeight="1">
      <c r="A886" s="148"/>
      <c r="B886" s="1"/>
      <c r="C886" s="1"/>
      <c r="D886" s="1"/>
      <c r="E886" s="1"/>
      <c r="F886" s="1"/>
      <c r="G886" s="1"/>
      <c r="H886" s="1"/>
      <c r="I886" s="1"/>
      <c r="J886" s="1"/>
      <c r="K886" s="1"/>
    </row>
    <row r="887" spans="1:11" ht="15.75" customHeight="1">
      <c r="A887" s="148"/>
      <c r="B887" s="1"/>
      <c r="C887" s="1"/>
      <c r="D887" s="1"/>
      <c r="E887" s="1"/>
      <c r="F887" s="1"/>
      <c r="G887" s="1"/>
      <c r="H887" s="1"/>
      <c r="I887" s="1"/>
      <c r="J887" s="1"/>
      <c r="K887" s="1"/>
    </row>
    <row r="888" spans="1:11" ht="15.75" customHeight="1">
      <c r="A888" s="148"/>
      <c r="B888" s="1"/>
      <c r="C888" s="1"/>
      <c r="D888" s="1"/>
      <c r="E888" s="1"/>
      <c r="F888" s="1"/>
      <c r="G888" s="1"/>
      <c r="H888" s="1"/>
      <c r="I888" s="1"/>
      <c r="J888" s="1"/>
      <c r="K888" s="1"/>
    </row>
    <row r="889" spans="1:11" ht="15.75" customHeight="1">
      <c r="A889" s="148"/>
      <c r="B889" s="1"/>
      <c r="C889" s="1"/>
      <c r="D889" s="1"/>
      <c r="E889" s="1"/>
      <c r="F889" s="1"/>
      <c r="G889" s="1"/>
      <c r="H889" s="1"/>
      <c r="I889" s="1"/>
      <c r="J889" s="1"/>
      <c r="K889" s="1"/>
    </row>
    <row r="890" spans="1:11" ht="15.75" customHeight="1">
      <c r="A890" s="148"/>
      <c r="B890" s="1"/>
      <c r="C890" s="1"/>
      <c r="D890" s="1"/>
      <c r="E890" s="1"/>
      <c r="F890" s="1"/>
      <c r="G890" s="1"/>
      <c r="H890" s="1"/>
      <c r="I890" s="1"/>
      <c r="J890" s="1"/>
      <c r="K890" s="1"/>
    </row>
    <row r="891" spans="1:11" ht="15.75" customHeight="1">
      <c r="A891" s="148"/>
      <c r="B891" s="1"/>
      <c r="C891" s="1"/>
      <c r="D891" s="1"/>
      <c r="E891" s="1"/>
      <c r="F891" s="1"/>
      <c r="G891" s="1"/>
      <c r="H891" s="1"/>
      <c r="I891" s="1"/>
      <c r="J891" s="1"/>
      <c r="K891" s="1"/>
    </row>
    <row r="892" spans="1:11" ht="15.75" customHeight="1">
      <c r="A892" s="148"/>
      <c r="B892" s="1"/>
      <c r="C892" s="1"/>
      <c r="D892" s="1"/>
      <c r="E892" s="1"/>
      <c r="F892" s="1"/>
      <c r="G892" s="1"/>
      <c r="H892" s="1"/>
      <c r="I892" s="1"/>
      <c r="J892" s="1"/>
      <c r="K892" s="1"/>
    </row>
    <row r="893" spans="1:11" ht="15.75" customHeight="1">
      <c r="A893" s="148"/>
      <c r="B893" s="1"/>
      <c r="C893" s="1"/>
      <c r="D893" s="1"/>
      <c r="E893" s="1"/>
      <c r="F893" s="1"/>
      <c r="G893" s="1"/>
      <c r="H893" s="1"/>
      <c r="I893" s="1"/>
      <c r="J893" s="1"/>
      <c r="K893" s="1"/>
    </row>
    <row r="894" spans="1:11" ht="15.75" customHeight="1">
      <c r="A894" s="148"/>
      <c r="B894" s="1"/>
      <c r="C894" s="1"/>
      <c r="D894" s="1"/>
      <c r="E894" s="1"/>
      <c r="F894" s="1"/>
      <c r="G894" s="1"/>
      <c r="H894" s="1"/>
      <c r="I894" s="1"/>
      <c r="J894" s="1"/>
      <c r="K894" s="1"/>
    </row>
    <row r="895" spans="1:11" ht="15.75" customHeight="1">
      <c r="A895" s="148"/>
      <c r="B895" s="1"/>
      <c r="C895" s="1"/>
      <c r="D895" s="1"/>
      <c r="E895" s="1"/>
      <c r="F895" s="1"/>
      <c r="G895" s="1"/>
      <c r="H895" s="1"/>
      <c r="I895" s="1"/>
      <c r="J895" s="1"/>
      <c r="K895" s="1"/>
    </row>
    <row r="896" spans="1:11" ht="15.75" customHeight="1">
      <c r="A896" s="148"/>
      <c r="B896" s="1"/>
      <c r="C896" s="1"/>
      <c r="D896" s="1"/>
      <c r="E896" s="1"/>
      <c r="F896" s="1"/>
      <c r="G896" s="1"/>
      <c r="H896" s="1"/>
      <c r="I896" s="1"/>
      <c r="J896" s="1"/>
      <c r="K896" s="1"/>
    </row>
    <row r="897" spans="1:11" ht="15.75" customHeight="1">
      <c r="A897" s="148"/>
      <c r="B897" s="1"/>
      <c r="C897" s="1"/>
      <c r="D897" s="1"/>
      <c r="E897" s="1"/>
      <c r="F897" s="1"/>
      <c r="G897" s="1"/>
      <c r="H897" s="1"/>
      <c r="I897" s="1"/>
      <c r="J897" s="1"/>
      <c r="K897" s="1"/>
    </row>
    <row r="898" spans="1:11" ht="15.75" customHeight="1">
      <c r="A898" s="148"/>
      <c r="B898" s="1"/>
      <c r="C898" s="1"/>
      <c r="D898" s="1"/>
      <c r="E898" s="1"/>
      <c r="F898" s="1"/>
      <c r="G898" s="1"/>
      <c r="H898" s="1"/>
      <c r="I898" s="1"/>
      <c r="J898" s="1"/>
      <c r="K898" s="1"/>
    </row>
    <row r="899" spans="1:11" ht="15.75" customHeight="1">
      <c r="A899" s="148"/>
      <c r="B899" s="1"/>
      <c r="C899" s="1"/>
      <c r="D899" s="1"/>
      <c r="E899" s="1"/>
      <c r="F899" s="1"/>
      <c r="G899" s="1"/>
      <c r="H899" s="1"/>
      <c r="I899" s="1"/>
      <c r="J899" s="1"/>
      <c r="K899" s="1"/>
    </row>
    <row r="900" spans="1:11" ht="15.75" customHeight="1">
      <c r="A900" s="148"/>
      <c r="B900" s="1"/>
      <c r="C900" s="1"/>
      <c r="D900" s="1"/>
      <c r="E900" s="1"/>
      <c r="F900" s="1"/>
      <c r="G900" s="1"/>
      <c r="H900" s="1"/>
      <c r="I900" s="1"/>
      <c r="J900" s="1"/>
      <c r="K900" s="1"/>
    </row>
    <row r="901" spans="1:11" ht="15.75" customHeight="1">
      <c r="A901" s="148"/>
      <c r="B901" s="1"/>
      <c r="C901" s="1"/>
      <c r="D901" s="1"/>
      <c r="E901" s="1"/>
      <c r="F901" s="1"/>
      <c r="G901" s="1"/>
      <c r="H901" s="1"/>
      <c r="I901" s="1"/>
      <c r="J901" s="1"/>
      <c r="K901" s="1"/>
    </row>
    <row r="902" spans="1:11" ht="15.75" customHeight="1">
      <c r="A902" s="148"/>
      <c r="B902" s="1"/>
      <c r="C902" s="1"/>
      <c r="D902" s="1"/>
      <c r="E902" s="1"/>
      <c r="F902" s="1"/>
      <c r="G902" s="1"/>
      <c r="H902" s="1"/>
      <c r="I902" s="1"/>
      <c r="J902" s="1"/>
      <c r="K902" s="1"/>
    </row>
    <row r="903" spans="1:11" ht="15.75" customHeight="1">
      <c r="A903" s="148"/>
      <c r="B903" s="1"/>
      <c r="C903" s="1"/>
      <c r="D903" s="1"/>
      <c r="E903" s="1"/>
      <c r="F903" s="1"/>
      <c r="G903" s="1"/>
      <c r="H903" s="1"/>
      <c r="I903" s="1"/>
      <c r="J903" s="1"/>
      <c r="K903" s="1"/>
    </row>
    <row r="904" spans="1:11" ht="15.75" customHeight="1">
      <c r="A904" s="148"/>
      <c r="B904" s="1"/>
      <c r="C904" s="1"/>
      <c r="D904" s="1"/>
      <c r="E904" s="1"/>
      <c r="F904" s="1"/>
      <c r="G904" s="1"/>
      <c r="H904" s="1"/>
      <c r="I904" s="1"/>
      <c r="J904" s="1"/>
      <c r="K904" s="1"/>
    </row>
    <row r="905" spans="1:11" ht="15.75" customHeight="1">
      <c r="A905" s="148"/>
      <c r="B905" s="1"/>
      <c r="C905" s="1"/>
      <c r="D905" s="1"/>
      <c r="E905" s="1"/>
      <c r="F905" s="1"/>
      <c r="G905" s="1"/>
      <c r="H905" s="1"/>
      <c r="I905" s="1"/>
      <c r="J905" s="1"/>
      <c r="K905" s="1"/>
    </row>
    <row r="906" spans="1:11" ht="15.75" customHeight="1">
      <c r="A906" s="148"/>
      <c r="B906" s="1"/>
      <c r="C906" s="1"/>
      <c r="D906" s="1"/>
      <c r="E906" s="1"/>
      <c r="F906" s="1"/>
      <c r="G906" s="1"/>
      <c r="H906" s="1"/>
      <c r="I906" s="1"/>
      <c r="J906" s="1"/>
      <c r="K906" s="1"/>
    </row>
    <row r="907" spans="1:11" ht="15.75" customHeight="1">
      <c r="A907" s="148"/>
      <c r="B907" s="1"/>
      <c r="C907" s="1"/>
      <c r="D907" s="1"/>
      <c r="E907" s="1"/>
      <c r="F907" s="1"/>
      <c r="G907" s="1"/>
      <c r="H907" s="1"/>
      <c r="I907" s="1"/>
      <c r="J907" s="1"/>
      <c r="K907" s="1"/>
    </row>
    <row r="908" spans="1:11" ht="15.75" customHeight="1">
      <c r="A908" s="148"/>
      <c r="B908" s="1"/>
      <c r="C908" s="1"/>
      <c r="D908" s="1"/>
      <c r="E908" s="1"/>
      <c r="F908" s="1"/>
      <c r="G908" s="1"/>
      <c r="H908" s="1"/>
      <c r="I908" s="1"/>
      <c r="J908" s="1"/>
      <c r="K908" s="1"/>
    </row>
    <row r="909" spans="1:11" ht="15.75" customHeight="1">
      <c r="A909" s="148"/>
      <c r="B909" s="1"/>
      <c r="C909" s="1"/>
      <c r="D909" s="1"/>
      <c r="E909" s="1"/>
      <c r="F909" s="1"/>
      <c r="G909" s="1"/>
      <c r="H909" s="1"/>
      <c r="I909" s="1"/>
      <c r="J909" s="1"/>
      <c r="K909" s="1"/>
    </row>
    <row r="910" spans="1:11" ht="15.75" customHeight="1">
      <c r="A910" s="148"/>
      <c r="B910" s="1"/>
      <c r="C910" s="1"/>
      <c r="D910" s="1"/>
      <c r="E910" s="1"/>
      <c r="F910" s="1"/>
      <c r="G910" s="1"/>
      <c r="H910" s="1"/>
      <c r="I910" s="1"/>
      <c r="J910" s="1"/>
      <c r="K910" s="1"/>
    </row>
    <row r="911" spans="1:11" ht="15.75" customHeight="1">
      <c r="A911" s="148"/>
      <c r="B911" s="1"/>
      <c r="C911" s="1"/>
      <c r="D911" s="1"/>
      <c r="E911" s="1"/>
      <c r="F911" s="1"/>
      <c r="G911" s="1"/>
      <c r="H911" s="1"/>
      <c r="I911" s="1"/>
      <c r="J911" s="1"/>
      <c r="K911" s="1"/>
    </row>
    <row r="912" spans="1:11" ht="15.75" customHeight="1">
      <c r="A912" s="148"/>
      <c r="B912" s="1"/>
      <c r="C912" s="1"/>
      <c r="D912" s="1"/>
      <c r="E912" s="1"/>
      <c r="F912" s="1"/>
      <c r="G912" s="1"/>
      <c r="H912" s="1"/>
      <c r="I912" s="1"/>
      <c r="J912" s="1"/>
      <c r="K912" s="1"/>
    </row>
    <row r="913" spans="1:11" ht="15.75" customHeight="1">
      <c r="A913" s="148"/>
      <c r="B913" s="1"/>
      <c r="C913" s="1"/>
      <c r="D913" s="1"/>
      <c r="E913" s="1"/>
      <c r="F913" s="1"/>
      <c r="G913" s="1"/>
      <c r="H913" s="1"/>
      <c r="I913" s="1"/>
      <c r="J913" s="1"/>
      <c r="K913" s="1"/>
    </row>
    <row r="914" spans="1:11" ht="15.75" customHeight="1">
      <c r="A914" s="148"/>
      <c r="B914" s="1"/>
      <c r="C914" s="1"/>
      <c r="D914" s="1"/>
      <c r="E914" s="1"/>
      <c r="F914" s="1"/>
      <c r="G914" s="1"/>
      <c r="H914" s="1"/>
      <c r="I914" s="1"/>
      <c r="J914" s="1"/>
      <c r="K914" s="1"/>
    </row>
    <row r="915" spans="1:11" ht="15.75" customHeight="1">
      <c r="A915" s="148"/>
      <c r="B915" s="1"/>
      <c r="C915" s="1"/>
      <c r="D915" s="1"/>
      <c r="E915" s="1"/>
      <c r="F915" s="1"/>
      <c r="G915" s="1"/>
      <c r="H915" s="1"/>
      <c r="I915" s="1"/>
      <c r="J915" s="1"/>
      <c r="K915" s="1"/>
    </row>
    <row r="916" spans="1:11" ht="15.75" customHeight="1">
      <c r="A916" s="148"/>
      <c r="B916" s="1"/>
      <c r="C916" s="1"/>
      <c r="D916" s="1"/>
      <c r="E916" s="1"/>
      <c r="F916" s="1"/>
      <c r="G916" s="1"/>
      <c r="H916" s="1"/>
      <c r="I916" s="1"/>
      <c r="J916" s="1"/>
      <c r="K916" s="1"/>
    </row>
    <row r="917" spans="1:11" ht="15.75" customHeight="1">
      <c r="A917" s="148"/>
      <c r="B917" s="1"/>
      <c r="C917" s="1"/>
      <c r="D917" s="1"/>
      <c r="E917" s="1"/>
      <c r="F917" s="1"/>
      <c r="G917" s="1"/>
      <c r="H917" s="1"/>
      <c r="I917" s="1"/>
      <c r="J917" s="1"/>
      <c r="K917" s="1"/>
    </row>
    <row r="918" spans="1:11" ht="15.75" customHeight="1">
      <c r="A918" s="148"/>
      <c r="B918" s="1"/>
      <c r="C918" s="1"/>
      <c r="D918" s="1"/>
      <c r="E918" s="1"/>
      <c r="F918" s="1"/>
      <c r="G918" s="1"/>
      <c r="H918" s="1"/>
      <c r="I918" s="1"/>
      <c r="J918" s="1"/>
      <c r="K918" s="1"/>
    </row>
    <row r="919" spans="1:11" ht="15.75" customHeight="1">
      <c r="A919" s="148"/>
      <c r="B919" s="1"/>
      <c r="C919" s="1"/>
      <c r="D919" s="1"/>
      <c r="E919" s="1"/>
      <c r="F919" s="1"/>
      <c r="G919" s="1"/>
      <c r="H919" s="1"/>
      <c r="I919" s="1"/>
      <c r="J919" s="1"/>
      <c r="K919" s="1"/>
    </row>
    <row r="920" spans="1:11" ht="15.75" customHeight="1">
      <c r="A920" s="148"/>
      <c r="B920" s="1"/>
      <c r="C920" s="1"/>
      <c r="D920" s="1"/>
      <c r="E920" s="1"/>
      <c r="F920" s="1"/>
      <c r="G920" s="1"/>
      <c r="H920" s="1"/>
      <c r="I920" s="1"/>
      <c r="J920" s="1"/>
      <c r="K920" s="1"/>
    </row>
    <row r="921" spans="1:11" ht="15.75" customHeight="1">
      <c r="A921" s="148"/>
      <c r="B921" s="1"/>
      <c r="C921" s="1"/>
      <c r="D921" s="1"/>
      <c r="E921" s="1"/>
      <c r="F921" s="1"/>
      <c r="G921" s="1"/>
      <c r="H921" s="1"/>
      <c r="I921" s="1"/>
      <c r="J921" s="1"/>
      <c r="K921" s="1"/>
    </row>
    <row r="922" spans="1:11" ht="15.75" customHeight="1">
      <c r="A922" s="148"/>
      <c r="B922" s="1"/>
      <c r="C922" s="1"/>
      <c r="D922" s="1"/>
      <c r="E922" s="1"/>
      <c r="F922" s="1"/>
      <c r="G922" s="1"/>
      <c r="H922" s="1"/>
      <c r="I922" s="1"/>
      <c r="J922" s="1"/>
      <c r="K922" s="1"/>
    </row>
    <row r="923" spans="1:11" ht="15.75" customHeight="1">
      <c r="A923" s="148"/>
      <c r="B923" s="1"/>
      <c r="C923" s="1"/>
      <c r="D923" s="1"/>
      <c r="E923" s="1"/>
      <c r="F923" s="1"/>
      <c r="G923" s="1"/>
      <c r="H923" s="1"/>
      <c r="I923" s="1"/>
      <c r="J923" s="1"/>
      <c r="K923" s="1"/>
    </row>
    <row r="924" spans="1:11" ht="15.75" customHeight="1">
      <c r="A924" s="148"/>
      <c r="B924" s="1"/>
      <c r="C924" s="1"/>
      <c r="D924" s="1"/>
      <c r="E924" s="1"/>
      <c r="F924" s="1"/>
      <c r="G924" s="1"/>
      <c r="H924" s="1"/>
      <c r="I924" s="1"/>
      <c r="J924" s="1"/>
      <c r="K924" s="1"/>
    </row>
    <row r="925" spans="1:11" ht="15.75" customHeight="1">
      <c r="A925" s="148"/>
      <c r="B925" s="1"/>
      <c r="C925" s="1"/>
      <c r="D925" s="1"/>
      <c r="E925" s="1"/>
      <c r="F925" s="1"/>
      <c r="G925" s="1"/>
      <c r="H925" s="1"/>
      <c r="I925" s="1"/>
      <c r="J925" s="1"/>
      <c r="K925" s="1"/>
    </row>
    <row r="926" spans="1:11" ht="15.75" customHeight="1">
      <c r="A926" s="148"/>
      <c r="B926" s="1"/>
      <c r="C926" s="1"/>
      <c r="D926" s="1"/>
      <c r="E926" s="1"/>
      <c r="F926" s="1"/>
      <c r="G926" s="1"/>
      <c r="H926" s="1"/>
      <c r="I926" s="1"/>
      <c r="J926" s="1"/>
      <c r="K926" s="1"/>
    </row>
    <row r="927" spans="1:11" ht="15.75" customHeight="1">
      <c r="A927" s="148"/>
      <c r="B927" s="1"/>
      <c r="C927" s="1"/>
      <c r="D927" s="1"/>
      <c r="E927" s="1"/>
      <c r="F927" s="1"/>
      <c r="G927" s="1"/>
      <c r="H927" s="1"/>
      <c r="I927" s="1"/>
      <c r="J927" s="1"/>
      <c r="K927" s="1"/>
    </row>
    <row r="928" spans="1:11" ht="15.75" customHeight="1">
      <c r="A928" s="148"/>
      <c r="B928" s="1"/>
      <c r="C928" s="1"/>
      <c r="D928" s="1"/>
      <c r="E928" s="1"/>
      <c r="F928" s="1"/>
      <c r="G928" s="1"/>
      <c r="H928" s="1"/>
      <c r="I928" s="1"/>
      <c r="J928" s="1"/>
      <c r="K928" s="1"/>
    </row>
    <row r="929" spans="1:11" ht="15.75" customHeight="1">
      <c r="A929" s="148"/>
      <c r="B929" s="1"/>
      <c r="C929" s="1"/>
      <c r="D929" s="1"/>
      <c r="E929" s="1"/>
      <c r="F929" s="1"/>
      <c r="G929" s="1"/>
      <c r="H929" s="1"/>
      <c r="I929" s="1"/>
      <c r="J929" s="1"/>
      <c r="K929" s="1"/>
    </row>
    <row r="930" spans="1:11" ht="15.75" customHeight="1">
      <c r="A930" s="148"/>
      <c r="B930" s="1"/>
      <c r="C930" s="1"/>
      <c r="D930" s="1"/>
      <c r="E930" s="1"/>
      <c r="F930" s="1"/>
      <c r="G930" s="1"/>
      <c r="H930" s="1"/>
      <c r="I930" s="1"/>
      <c r="J930" s="1"/>
      <c r="K930" s="1"/>
    </row>
    <row r="931" spans="1:11" ht="15.75" customHeight="1">
      <c r="A931" s="148"/>
      <c r="B931" s="1"/>
      <c r="C931" s="1"/>
      <c r="D931" s="1"/>
      <c r="E931" s="1"/>
      <c r="F931" s="1"/>
      <c r="G931" s="1"/>
      <c r="H931" s="1"/>
      <c r="I931" s="1"/>
      <c r="J931" s="1"/>
      <c r="K931" s="1"/>
    </row>
    <row r="932" spans="1:11" ht="15.75" customHeight="1">
      <c r="A932" s="148"/>
      <c r="B932" s="1"/>
      <c r="C932" s="1"/>
      <c r="D932" s="1"/>
      <c r="E932" s="1"/>
      <c r="F932" s="1"/>
      <c r="G932" s="1"/>
      <c r="H932" s="1"/>
      <c r="I932" s="1"/>
      <c r="J932" s="1"/>
      <c r="K932" s="1"/>
    </row>
    <row r="933" spans="1:11" ht="15.75" customHeight="1">
      <c r="A933" s="148"/>
      <c r="B933" s="1"/>
      <c r="C933" s="1"/>
      <c r="D933" s="1"/>
      <c r="E933" s="1"/>
      <c r="F933" s="1"/>
      <c r="G933" s="1"/>
      <c r="H933" s="1"/>
      <c r="I933" s="1"/>
      <c r="J933" s="1"/>
      <c r="K933" s="1"/>
    </row>
    <row r="934" spans="1:11" ht="15.75" customHeight="1">
      <c r="A934" s="148"/>
      <c r="B934" s="1"/>
      <c r="C934" s="1"/>
      <c r="D934" s="1"/>
      <c r="E934" s="1"/>
      <c r="F934" s="1"/>
      <c r="G934" s="1"/>
      <c r="H934" s="1"/>
      <c r="I934" s="1"/>
      <c r="J934" s="1"/>
      <c r="K934" s="1"/>
    </row>
    <row r="935" spans="1:11" ht="15.75" customHeight="1">
      <c r="A935" s="148"/>
      <c r="B935" s="1"/>
      <c r="C935" s="1"/>
      <c r="D935" s="1"/>
      <c r="E935" s="1"/>
      <c r="F935" s="1"/>
      <c r="G935" s="1"/>
      <c r="H935" s="1"/>
      <c r="I935" s="1"/>
      <c r="J935" s="1"/>
      <c r="K935" s="1"/>
    </row>
    <row r="936" spans="1:11" ht="15.75" customHeight="1">
      <c r="A936" s="148"/>
      <c r="B936" s="1"/>
      <c r="C936" s="1"/>
      <c r="D936" s="1"/>
      <c r="E936" s="1"/>
      <c r="F936" s="1"/>
      <c r="G936" s="1"/>
      <c r="H936" s="1"/>
      <c r="I936" s="1"/>
      <c r="J936" s="1"/>
      <c r="K936" s="1"/>
    </row>
    <row r="937" spans="1:11" ht="15.75" customHeight="1">
      <c r="A937" s="148"/>
      <c r="B937" s="1"/>
      <c r="C937" s="1"/>
      <c r="D937" s="1"/>
      <c r="E937" s="1"/>
      <c r="F937" s="1"/>
      <c r="G937" s="1"/>
      <c r="H937" s="1"/>
      <c r="I937" s="1"/>
      <c r="J937" s="1"/>
      <c r="K937" s="1"/>
    </row>
    <row r="938" spans="1:11" ht="15.75" customHeight="1">
      <c r="A938" s="148"/>
      <c r="B938" s="1"/>
      <c r="C938" s="1"/>
      <c r="D938" s="1"/>
      <c r="E938" s="1"/>
      <c r="F938" s="1"/>
      <c r="G938" s="1"/>
      <c r="H938" s="1"/>
      <c r="I938" s="1"/>
      <c r="J938" s="1"/>
      <c r="K938" s="1"/>
    </row>
    <row r="939" spans="1:11" ht="15.75" customHeight="1">
      <c r="A939" s="148"/>
      <c r="B939" s="1"/>
      <c r="C939" s="1"/>
      <c r="D939" s="1"/>
      <c r="E939" s="1"/>
      <c r="F939" s="1"/>
      <c r="G939" s="1"/>
      <c r="H939" s="1"/>
      <c r="I939" s="1"/>
      <c r="J939" s="1"/>
      <c r="K939" s="1"/>
    </row>
    <row r="940" spans="1:11" ht="15.75" customHeight="1">
      <c r="A940" s="148"/>
      <c r="B940" s="1"/>
      <c r="C940" s="1"/>
      <c r="D940" s="1"/>
      <c r="E940" s="1"/>
      <c r="F940" s="1"/>
      <c r="G940" s="1"/>
      <c r="H940" s="1"/>
      <c r="I940" s="1"/>
      <c r="J940" s="1"/>
      <c r="K940" s="1"/>
    </row>
    <row r="941" spans="1:11" ht="15.75" customHeight="1">
      <c r="A941" s="148"/>
      <c r="B941" s="1"/>
      <c r="C941" s="1"/>
      <c r="D941" s="1"/>
      <c r="E941" s="1"/>
      <c r="F941" s="1"/>
      <c r="G941" s="1"/>
      <c r="H941" s="1"/>
      <c r="I941" s="1"/>
      <c r="J941" s="1"/>
      <c r="K941" s="1"/>
    </row>
    <row r="942" spans="1:11" ht="15.75" customHeight="1">
      <c r="A942" s="148"/>
      <c r="B942" s="1"/>
      <c r="C942" s="1"/>
      <c r="D942" s="1"/>
      <c r="E942" s="1"/>
      <c r="F942" s="1"/>
      <c r="G942" s="1"/>
      <c r="H942" s="1"/>
      <c r="I942" s="1"/>
      <c r="J942" s="1"/>
      <c r="K942" s="1"/>
    </row>
    <row r="943" spans="1:11" ht="15.75" customHeight="1">
      <c r="A943" s="148"/>
      <c r="B943" s="1"/>
      <c r="C943" s="1"/>
      <c r="D943" s="1"/>
      <c r="E943" s="1"/>
      <c r="F943" s="1"/>
      <c r="G943" s="1"/>
      <c r="H943" s="1"/>
      <c r="I943" s="1"/>
      <c r="J943" s="1"/>
      <c r="K943" s="1"/>
    </row>
    <row r="944" spans="1:11" ht="15.75" customHeight="1">
      <c r="A944" s="148"/>
      <c r="B944" s="1"/>
      <c r="C944" s="1"/>
      <c r="D944" s="1"/>
      <c r="E944" s="1"/>
      <c r="F944" s="1"/>
      <c r="G944" s="1"/>
      <c r="H944" s="1"/>
      <c r="I944" s="1"/>
      <c r="J944" s="1"/>
      <c r="K944" s="1"/>
    </row>
    <row r="945" spans="1:11" ht="15.75" customHeight="1">
      <c r="A945" s="148"/>
      <c r="B945" s="1"/>
      <c r="C945" s="1"/>
      <c r="D945" s="1"/>
      <c r="E945" s="1"/>
      <c r="F945" s="1"/>
      <c r="G945" s="1"/>
      <c r="H945" s="1"/>
      <c r="I945" s="1"/>
      <c r="J945" s="1"/>
      <c r="K945" s="1"/>
    </row>
    <row r="946" spans="1:11" ht="15.75" customHeight="1">
      <c r="A946" s="148"/>
      <c r="B946" s="1"/>
      <c r="C946" s="1"/>
      <c r="D946" s="1"/>
      <c r="E946" s="1"/>
      <c r="F946" s="1"/>
      <c r="G946" s="1"/>
      <c r="H946" s="1"/>
      <c r="I946" s="1"/>
      <c r="J946" s="1"/>
      <c r="K946" s="1"/>
    </row>
    <row r="947" spans="1:11" ht="15.75" customHeight="1">
      <c r="A947" s="148"/>
      <c r="B947" s="1"/>
      <c r="C947" s="1"/>
      <c r="D947" s="1"/>
      <c r="E947" s="1"/>
      <c r="F947" s="1"/>
      <c r="G947" s="1"/>
      <c r="H947" s="1"/>
      <c r="I947" s="1"/>
      <c r="J947" s="1"/>
      <c r="K947" s="1"/>
    </row>
    <row r="948" spans="1:11" ht="15.75" customHeight="1">
      <c r="A948" s="148"/>
      <c r="B948" s="1"/>
      <c r="C948" s="1"/>
      <c r="D948" s="1"/>
      <c r="E948" s="1"/>
      <c r="F948" s="1"/>
      <c r="G948" s="1"/>
      <c r="H948" s="1"/>
      <c r="I948" s="1"/>
      <c r="J948" s="1"/>
      <c r="K948" s="1"/>
    </row>
    <row r="949" spans="1:11" ht="15.75" customHeight="1">
      <c r="A949" s="148"/>
      <c r="B949" s="1"/>
      <c r="C949" s="1"/>
      <c r="D949" s="1"/>
      <c r="E949" s="1"/>
      <c r="F949" s="1"/>
      <c r="G949" s="1"/>
      <c r="H949" s="1"/>
      <c r="I949" s="1"/>
      <c r="J949" s="1"/>
      <c r="K949" s="1"/>
    </row>
    <row r="950" spans="1:11" ht="15.75" customHeight="1">
      <c r="A950" s="148"/>
      <c r="B950" s="1"/>
      <c r="C950" s="1"/>
      <c r="D950" s="1"/>
      <c r="E950" s="1"/>
      <c r="F950" s="1"/>
      <c r="G950" s="1"/>
      <c r="H950" s="1"/>
      <c r="I950" s="1"/>
      <c r="J950" s="1"/>
      <c r="K950" s="1"/>
    </row>
    <row r="951" spans="1:11" ht="15.75" customHeight="1">
      <c r="A951" s="148"/>
      <c r="B951" s="1"/>
      <c r="C951" s="1"/>
      <c r="D951" s="1"/>
      <c r="E951" s="1"/>
      <c r="F951" s="1"/>
      <c r="G951" s="1"/>
      <c r="H951" s="1"/>
      <c r="I951" s="1"/>
      <c r="J951" s="1"/>
      <c r="K951" s="1"/>
    </row>
    <row r="952" spans="1:11" ht="15.75" customHeight="1">
      <c r="A952" s="148"/>
      <c r="B952" s="1"/>
      <c r="C952" s="1"/>
      <c r="D952" s="1"/>
      <c r="E952" s="1"/>
      <c r="F952" s="1"/>
      <c r="G952" s="1"/>
      <c r="H952" s="1"/>
      <c r="I952" s="1"/>
      <c r="J952" s="1"/>
      <c r="K952" s="1"/>
    </row>
    <row r="953" spans="1:11" ht="15.75" customHeight="1">
      <c r="A953" s="148"/>
      <c r="B953" s="1"/>
      <c r="C953" s="1"/>
      <c r="D953" s="1"/>
      <c r="E953" s="1"/>
      <c r="F953" s="1"/>
      <c r="G953" s="1"/>
      <c r="H953" s="1"/>
      <c r="I953" s="1"/>
      <c r="J953" s="1"/>
      <c r="K953" s="1"/>
    </row>
    <row r="954" spans="1:11" ht="15.75" customHeight="1">
      <c r="A954" s="148"/>
      <c r="B954" s="1"/>
      <c r="C954" s="1"/>
      <c r="D954" s="1"/>
      <c r="E954" s="1"/>
      <c r="F954" s="1"/>
      <c r="G954" s="1"/>
      <c r="H954" s="1"/>
      <c r="I954" s="1"/>
      <c r="J954" s="1"/>
      <c r="K954" s="1"/>
    </row>
    <row r="955" spans="1:11" ht="15.75" customHeight="1">
      <c r="A955" s="148"/>
      <c r="B955" s="1"/>
      <c r="C955" s="1"/>
      <c r="D955" s="1"/>
      <c r="E955" s="1"/>
      <c r="F955" s="1"/>
      <c r="G955" s="1"/>
      <c r="H955" s="1"/>
      <c r="I955" s="1"/>
      <c r="J955" s="1"/>
      <c r="K955" s="1"/>
    </row>
    <row r="956" spans="1:11" ht="15.75" customHeight="1">
      <c r="A956" s="148"/>
      <c r="B956" s="1"/>
      <c r="C956" s="1"/>
      <c r="D956" s="1"/>
      <c r="E956" s="1"/>
      <c r="F956" s="1"/>
      <c r="G956" s="1"/>
      <c r="H956" s="1"/>
      <c r="I956" s="1"/>
      <c r="J956" s="1"/>
      <c r="K956" s="1"/>
    </row>
    <row r="957" spans="1:11" ht="15.75" customHeight="1">
      <c r="A957" s="148"/>
      <c r="B957" s="1"/>
      <c r="C957" s="1"/>
      <c r="D957" s="1"/>
      <c r="E957" s="1"/>
      <c r="F957" s="1"/>
      <c r="G957" s="1"/>
      <c r="H957" s="1"/>
      <c r="I957" s="1"/>
      <c r="J957" s="1"/>
      <c r="K957" s="1"/>
    </row>
    <row r="958" spans="1:11" ht="15.75" customHeight="1">
      <c r="A958" s="148"/>
      <c r="B958" s="1"/>
      <c r="C958" s="1"/>
      <c r="D958" s="1"/>
      <c r="E958" s="1"/>
      <c r="F958" s="1"/>
      <c r="G958" s="1"/>
      <c r="H958" s="1"/>
      <c r="I958" s="1"/>
      <c r="J958" s="1"/>
      <c r="K958" s="1"/>
    </row>
    <row r="959" spans="1:11" ht="15.75" customHeight="1">
      <c r="A959" s="148"/>
      <c r="B959" s="1"/>
      <c r="C959" s="1"/>
      <c r="D959" s="1"/>
      <c r="E959" s="1"/>
      <c r="F959" s="1"/>
      <c r="G959" s="1"/>
      <c r="H959" s="1"/>
      <c r="I959" s="1"/>
      <c r="J959" s="1"/>
      <c r="K959" s="1"/>
    </row>
    <row r="960" spans="1:11" ht="15.75" customHeight="1">
      <c r="A960" s="148"/>
      <c r="B960" s="1"/>
      <c r="C960" s="1"/>
      <c r="D960" s="1"/>
      <c r="E960" s="1"/>
      <c r="F960" s="1"/>
      <c r="G960" s="1"/>
      <c r="H960" s="1"/>
      <c r="I960" s="1"/>
      <c r="J960" s="1"/>
      <c r="K960" s="1"/>
    </row>
    <row r="961" spans="1:11" ht="15.75" customHeight="1">
      <c r="A961" s="148"/>
      <c r="B961" s="1"/>
      <c r="C961" s="1"/>
      <c r="D961" s="1"/>
      <c r="E961" s="1"/>
      <c r="F961" s="1"/>
      <c r="G961" s="1"/>
      <c r="H961" s="1"/>
      <c r="I961" s="1"/>
      <c r="J961" s="1"/>
      <c r="K961" s="1"/>
    </row>
    <row r="962" spans="1:11" ht="15.75" customHeight="1">
      <c r="A962" s="148"/>
      <c r="B962" s="1"/>
      <c r="C962" s="1"/>
      <c r="D962" s="1"/>
      <c r="E962" s="1"/>
      <c r="F962" s="1"/>
      <c r="G962" s="1"/>
      <c r="H962" s="1"/>
      <c r="I962" s="1"/>
      <c r="J962" s="1"/>
      <c r="K962" s="1"/>
    </row>
    <row r="963" spans="1:11" ht="15.75" customHeight="1">
      <c r="A963" s="148"/>
      <c r="B963" s="1"/>
      <c r="C963" s="1"/>
      <c r="D963" s="1"/>
      <c r="E963" s="1"/>
      <c r="F963" s="1"/>
      <c r="G963" s="1"/>
      <c r="H963" s="1"/>
      <c r="I963" s="1"/>
      <c r="J963" s="1"/>
      <c r="K963" s="1"/>
    </row>
    <row r="964" spans="1:11" ht="15.75" customHeight="1">
      <c r="A964" s="148"/>
      <c r="B964" s="1"/>
      <c r="C964" s="1"/>
      <c r="D964" s="1"/>
      <c r="E964" s="1"/>
      <c r="F964" s="1"/>
      <c r="G964" s="1"/>
      <c r="H964" s="1"/>
      <c r="I964" s="1"/>
      <c r="J964" s="1"/>
      <c r="K964" s="1"/>
    </row>
    <row r="965" spans="1:11" ht="15.75" customHeight="1">
      <c r="A965" s="148"/>
      <c r="B965" s="1"/>
      <c r="C965" s="1"/>
      <c r="D965" s="1"/>
      <c r="E965" s="1"/>
      <c r="F965" s="1"/>
      <c r="G965" s="1"/>
      <c r="H965" s="1"/>
      <c r="I965" s="1"/>
      <c r="J965" s="1"/>
      <c r="K965" s="1"/>
    </row>
    <row r="966" spans="1:11" ht="15.75" customHeight="1">
      <c r="A966" s="148"/>
      <c r="B966" s="1"/>
      <c r="C966" s="1"/>
      <c r="D966" s="1"/>
      <c r="E966" s="1"/>
      <c r="F966" s="1"/>
      <c r="G966" s="1"/>
      <c r="H966" s="1"/>
      <c r="I966" s="1"/>
      <c r="J966" s="1"/>
      <c r="K966" s="1"/>
    </row>
    <row r="967" spans="1:11" ht="15.75" customHeight="1">
      <c r="A967" s="148"/>
      <c r="B967" s="1"/>
      <c r="C967" s="1"/>
      <c r="D967" s="1"/>
      <c r="E967" s="1"/>
      <c r="F967" s="1"/>
      <c r="G967" s="1"/>
      <c r="H967" s="1"/>
      <c r="I967" s="1"/>
      <c r="J967" s="1"/>
      <c r="K967" s="1"/>
    </row>
    <row r="968" spans="1:11" ht="15.75" customHeight="1">
      <c r="A968" s="148"/>
      <c r="B968" s="1"/>
      <c r="C968" s="1"/>
      <c r="D968" s="1"/>
      <c r="E968" s="1"/>
      <c r="F968" s="1"/>
      <c r="G968" s="1"/>
      <c r="H968" s="1"/>
      <c r="I968" s="1"/>
      <c r="J968" s="1"/>
      <c r="K968" s="1"/>
    </row>
    <row r="969" spans="1:11" ht="15.75" customHeight="1">
      <c r="A969" s="148"/>
      <c r="B969" s="1"/>
      <c r="C969" s="1"/>
      <c r="D969" s="1"/>
      <c r="E969" s="1"/>
      <c r="F969" s="1"/>
      <c r="G969" s="1"/>
      <c r="H969" s="1"/>
      <c r="I969" s="1"/>
      <c r="J969" s="1"/>
      <c r="K969" s="1"/>
    </row>
    <row r="970" spans="1:11" ht="15.75" customHeight="1">
      <c r="A970" s="148"/>
      <c r="B970" s="1"/>
      <c r="C970" s="1"/>
      <c r="D970" s="1"/>
      <c r="E970" s="1"/>
      <c r="F970" s="1"/>
      <c r="G970" s="1"/>
      <c r="H970" s="1"/>
      <c r="I970" s="1"/>
      <c r="J970" s="1"/>
      <c r="K970" s="1"/>
    </row>
    <row r="971" spans="1:11" ht="15.75" customHeight="1">
      <c r="A971" s="148"/>
      <c r="B971" s="1"/>
      <c r="C971" s="1"/>
      <c r="D971" s="1"/>
      <c r="E971" s="1"/>
      <c r="F971" s="1"/>
      <c r="G971" s="1"/>
      <c r="H971" s="1"/>
      <c r="I971" s="1"/>
      <c r="J971" s="1"/>
      <c r="K971" s="1"/>
    </row>
    <row r="972" spans="1:11" ht="15.75" customHeight="1">
      <c r="A972" s="148"/>
      <c r="B972" s="1"/>
      <c r="C972" s="1"/>
      <c r="D972" s="1"/>
      <c r="E972" s="1"/>
      <c r="F972" s="1"/>
      <c r="G972" s="1"/>
      <c r="H972" s="1"/>
      <c r="I972" s="1"/>
      <c r="J972" s="1"/>
      <c r="K972" s="1"/>
    </row>
    <row r="973" spans="1:11" ht="15.75" customHeight="1">
      <c r="A973" s="148"/>
      <c r="B973" s="1"/>
      <c r="C973" s="1"/>
      <c r="D973" s="1"/>
      <c r="E973" s="1"/>
      <c r="F973" s="1"/>
      <c r="G973" s="1"/>
      <c r="H973" s="1"/>
      <c r="I973" s="1"/>
      <c r="J973" s="1"/>
      <c r="K973" s="1"/>
    </row>
    <row r="974" spans="1:11" ht="15.75" customHeight="1">
      <c r="A974" s="148"/>
      <c r="B974" s="1"/>
      <c r="C974" s="1"/>
      <c r="D974" s="1"/>
      <c r="E974" s="1"/>
      <c r="F974" s="1"/>
      <c r="G974" s="1"/>
      <c r="H974" s="1"/>
      <c r="I974" s="1"/>
      <c r="J974" s="1"/>
      <c r="K974" s="1"/>
    </row>
    <row r="975" spans="1:11" ht="15.75" customHeight="1">
      <c r="A975" s="148"/>
      <c r="B975" s="1"/>
      <c r="C975" s="1"/>
      <c r="D975" s="1"/>
      <c r="E975" s="1"/>
      <c r="F975" s="1"/>
      <c r="G975" s="1"/>
      <c r="H975" s="1"/>
      <c r="I975" s="1"/>
      <c r="J975" s="1"/>
      <c r="K975" s="1"/>
    </row>
    <row r="976" spans="1:11" ht="15.75" customHeight="1">
      <c r="A976" s="148"/>
      <c r="B976" s="1"/>
      <c r="C976" s="1"/>
      <c r="D976" s="1"/>
      <c r="E976" s="1"/>
      <c r="F976" s="1"/>
      <c r="G976" s="1"/>
      <c r="H976" s="1"/>
      <c r="I976" s="1"/>
      <c r="J976" s="1"/>
      <c r="K976" s="1"/>
    </row>
    <row r="977" spans="1:11" ht="15.75" customHeight="1">
      <c r="A977" s="148"/>
      <c r="B977" s="1"/>
      <c r="C977" s="1"/>
      <c r="D977" s="1"/>
      <c r="E977" s="1"/>
      <c r="F977" s="1"/>
      <c r="G977" s="1"/>
      <c r="H977" s="1"/>
      <c r="I977" s="1"/>
      <c r="J977" s="1"/>
      <c r="K977" s="1"/>
    </row>
    <row r="978" spans="1:11" ht="15.75" customHeight="1">
      <c r="A978" s="148"/>
      <c r="B978" s="1"/>
      <c r="C978" s="1"/>
      <c r="D978" s="1"/>
      <c r="E978" s="1"/>
      <c r="F978" s="1"/>
      <c r="G978" s="1"/>
      <c r="H978" s="1"/>
      <c r="I978" s="1"/>
      <c r="J978" s="1"/>
      <c r="K978" s="1"/>
    </row>
    <row r="979" spans="1:11" ht="15.75" customHeight="1">
      <c r="A979" s="148"/>
      <c r="B979" s="1"/>
      <c r="C979" s="1"/>
      <c r="D979" s="1"/>
      <c r="E979" s="1"/>
      <c r="F979" s="1"/>
      <c r="G979" s="1"/>
      <c r="H979" s="1"/>
      <c r="I979" s="1"/>
      <c r="J979" s="1"/>
      <c r="K979" s="1"/>
    </row>
    <row r="980" spans="1:11" ht="15.75" customHeight="1">
      <c r="A980" s="148"/>
      <c r="B980" s="1"/>
      <c r="C980" s="1"/>
      <c r="D980" s="1"/>
      <c r="E980" s="1"/>
      <c r="F980" s="1"/>
      <c r="G980" s="1"/>
      <c r="H980" s="1"/>
      <c r="I980" s="1"/>
      <c r="J980" s="1"/>
      <c r="K980" s="1"/>
    </row>
    <row r="981" spans="1:11" ht="15.75" customHeight="1">
      <c r="A981" s="148"/>
      <c r="B981" s="1"/>
      <c r="C981" s="1"/>
      <c r="D981" s="1"/>
      <c r="E981" s="1"/>
      <c r="F981" s="1"/>
      <c r="G981" s="1"/>
      <c r="H981" s="1"/>
      <c r="I981" s="1"/>
      <c r="J981" s="1"/>
      <c r="K981" s="1"/>
    </row>
    <row r="982" spans="1:11" ht="15.75" customHeight="1">
      <c r="A982" s="148"/>
      <c r="B982" s="1"/>
      <c r="C982" s="1"/>
      <c r="D982" s="1"/>
      <c r="E982" s="1"/>
      <c r="F982" s="1"/>
      <c r="G982" s="1"/>
      <c r="H982" s="1"/>
      <c r="I982" s="1"/>
      <c r="J982" s="1"/>
      <c r="K982" s="1"/>
    </row>
    <row r="983" spans="1:11" ht="15.75" customHeight="1">
      <c r="A983" s="148"/>
      <c r="B983" s="1"/>
      <c r="C983" s="1"/>
      <c r="D983" s="1"/>
      <c r="E983" s="1"/>
      <c r="F983" s="1"/>
      <c r="G983" s="1"/>
      <c r="H983" s="1"/>
      <c r="I983" s="1"/>
      <c r="J983" s="1"/>
      <c r="K983" s="1"/>
    </row>
    <row r="984" spans="1:11" ht="15.75" customHeight="1">
      <c r="A984" s="148"/>
      <c r="B984" s="1"/>
      <c r="C984" s="1"/>
      <c r="D984" s="1"/>
      <c r="E984" s="1"/>
      <c r="F984" s="1"/>
      <c r="G984" s="1"/>
      <c r="H984" s="1"/>
      <c r="I984" s="1"/>
      <c r="J984" s="1"/>
      <c r="K984" s="1"/>
    </row>
    <row r="985" spans="1:11" ht="15.75" customHeight="1">
      <c r="A985" s="148"/>
      <c r="B985" s="1"/>
      <c r="C985" s="1"/>
      <c r="D985" s="1"/>
      <c r="E985" s="1"/>
      <c r="F985" s="1"/>
      <c r="G985" s="1"/>
      <c r="H985" s="1"/>
      <c r="I985" s="1"/>
      <c r="J985" s="1"/>
      <c r="K985" s="1"/>
    </row>
    <row r="986" spans="1:11" ht="15.75" customHeight="1">
      <c r="A986" s="148"/>
      <c r="B986" s="1"/>
      <c r="C986" s="1"/>
      <c r="D986" s="1"/>
      <c r="E986" s="1"/>
      <c r="F986" s="1"/>
      <c r="G986" s="1"/>
      <c r="H986" s="1"/>
      <c r="I986" s="1"/>
      <c r="J986" s="1"/>
      <c r="K986" s="1"/>
    </row>
    <row r="987" spans="1:11" ht="15.75" customHeight="1">
      <c r="A987" s="148"/>
      <c r="B987" s="1"/>
      <c r="C987" s="1"/>
      <c r="D987" s="1"/>
      <c r="E987" s="1"/>
      <c r="F987" s="1"/>
      <c r="G987" s="1"/>
      <c r="H987" s="1"/>
      <c r="I987" s="1"/>
      <c r="J987" s="1"/>
      <c r="K987" s="1"/>
    </row>
    <row r="988" spans="1:11" ht="15.75" customHeight="1">
      <c r="A988" s="148"/>
      <c r="B988" s="1"/>
      <c r="C988" s="1"/>
      <c r="D988" s="1"/>
      <c r="E988" s="1"/>
      <c r="F988" s="1"/>
      <c r="G988" s="1"/>
      <c r="H988" s="1"/>
      <c r="I988" s="1"/>
      <c r="J988" s="1"/>
      <c r="K988" s="1"/>
    </row>
    <row r="989" spans="1:11" ht="15.75" customHeight="1">
      <c r="A989" s="148"/>
      <c r="B989" s="1"/>
      <c r="C989" s="1"/>
      <c r="D989" s="1"/>
      <c r="E989" s="1"/>
      <c r="F989" s="1"/>
      <c r="G989" s="1"/>
      <c r="H989" s="1"/>
      <c r="I989" s="1"/>
      <c r="J989" s="1"/>
      <c r="K989" s="1"/>
    </row>
    <row r="990" spans="1:11" ht="15.75" customHeight="1">
      <c r="A990" s="148"/>
      <c r="B990" s="1"/>
      <c r="C990" s="1"/>
      <c r="D990" s="1"/>
      <c r="E990" s="1"/>
      <c r="F990" s="1"/>
      <c r="G990" s="1"/>
      <c r="H990" s="1"/>
      <c r="I990" s="1"/>
      <c r="J990" s="1"/>
      <c r="K990" s="1"/>
    </row>
    <row r="991" spans="1:11" ht="15.75" customHeight="1">
      <c r="A991" s="148"/>
      <c r="B991" s="1"/>
      <c r="C991" s="1"/>
      <c r="D991" s="1"/>
      <c r="E991" s="1"/>
      <c r="F991" s="1"/>
      <c r="G991" s="1"/>
      <c r="H991" s="1"/>
      <c r="I991" s="1"/>
      <c r="J991" s="1"/>
      <c r="K991" s="1"/>
    </row>
    <row r="992" spans="1:11" ht="15.75" customHeight="1">
      <c r="A992" s="148"/>
      <c r="B992" s="1"/>
      <c r="C992" s="1"/>
      <c r="D992" s="1"/>
      <c r="E992" s="1"/>
      <c r="F992" s="1"/>
      <c r="G992" s="1"/>
      <c r="H992" s="1"/>
      <c r="I992" s="1"/>
      <c r="J992" s="1"/>
      <c r="K992" s="1"/>
    </row>
    <row r="993" spans="1:11" ht="15.75" customHeight="1">
      <c r="A993" s="148"/>
      <c r="B993" s="1"/>
      <c r="C993" s="1"/>
      <c r="D993" s="1"/>
      <c r="E993" s="1"/>
      <c r="F993" s="1"/>
      <c r="G993" s="1"/>
      <c r="H993" s="1"/>
      <c r="I993" s="1"/>
      <c r="J993" s="1"/>
      <c r="K993" s="1"/>
    </row>
    <row r="994" spans="1:11" ht="15.75" customHeight="1">
      <c r="A994" s="148"/>
      <c r="B994" s="1"/>
      <c r="C994" s="1"/>
      <c r="D994" s="1"/>
      <c r="E994" s="1"/>
      <c r="F994" s="1"/>
      <c r="G994" s="1"/>
      <c r="H994" s="1"/>
      <c r="I994" s="1"/>
      <c r="J994" s="1"/>
      <c r="K994" s="1"/>
    </row>
    <row r="995" spans="1:11" ht="15.75" customHeight="1">
      <c r="A995" s="148"/>
      <c r="B995" s="1"/>
      <c r="C995" s="1"/>
      <c r="D995" s="1"/>
      <c r="E995" s="1"/>
      <c r="F995" s="1"/>
      <c r="G995" s="1"/>
      <c r="H995" s="1"/>
      <c r="I995" s="1"/>
      <c r="J995" s="1"/>
      <c r="K995" s="1"/>
    </row>
    <row r="996" spans="1:11" ht="15.75" customHeight="1">
      <c r="A996" s="148"/>
      <c r="B996" s="1"/>
      <c r="C996" s="1"/>
      <c r="D996" s="1"/>
      <c r="E996" s="1"/>
      <c r="F996" s="1"/>
      <c r="G996" s="1"/>
      <c r="H996" s="1"/>
      <c r="I996" s="1"/>
      <c r="J996" s="1"/>
      <c r="K996" s="1"/>
    </row>
    <row r="997" spans="1:11" ht="15.75" customHeight="1">
      <c r="A997" s="148"/>
      <c r="B997" s="1"/>
      <c r="C997" s="1"/>
      <c r="D997" s="1"/>
      <c r="E997" s="1"/>
      <c r="F997" s="1"/>
      <c r="G997" s="1"/>
      <c r="H997" s="1"/>
      <c r="I997" s="1"/>
      <c r="J997" s="1"/>
      <c r="K997" s="1"/>
    </row>
    <row r="998" spans="1:11" ht="15.75" customHeight="1">
      <c r="A998" s="148"/>
      <c r="B998" s="1"/>
      <c r="C998" s="1"/>
      <c r="D998" s="1"/>
      <c r="E998" s="1"/>
      <c r="F998" s="1"/>
      <c r="G998" s="1"/>
      <c r="H998" s="1"/>
      <c r="I998" s="1"/>
      <c r="J998" s="1"/>
      <c r="K998" s="1"/>
    </row>
    <row r="999" spans="1:11" ht="15.75" customHeight="1">
      <c r="A999" s="148"/>
      <c r="B999" s="1"/>
      <c r="C999" s="1"/>
      <c r="D999" s="1"/>
      <c r="E999" s="1"/>
      <c r="F999" s="1"/>
      <c r="G999" s="1"/>
      <c r="H999" s="1"/>
      <c r="I999" s="1"/>
      <c r="J999" s="1"/>
      <c r="K999" s="1"/>
    </row>
    <row r="1000" spans="1:11" ht="15.75" customHeight="1">
      <c r="A1000" s="148"/>
      <c r="B1000" s="1"/>
      <c r="C1000" s="1"/>
      <c r="D1000" s="1"/>
      <c r="E1000" s="1"/>
      <c r="F1000" s="1"/>
      <c r="G1000" s="1"/>
      <c r="H1000" s="1"/>
      <c r="I1000" s="1"/>
      <c r="J1000" s="1"/>
      <c r="K1000" s="1"/>
    </row>
  </sheetData>
  <mergeCells count="44">
    <mergeCell ref="A5:F5"/>
    <mergeCell ref="A6:C6"/>
    <mergeCell ref="A7:E7"/>
    <mergeCell ref="A9:D9"/>
    <mergeCell ref="C11:F11"/>
    <mergeCell ref="A15:E15"/>
    <mergeCell ref="F15:I15"/>
    <mergeCell ref="A18:I18"/>
    <mergeCell ref="A21:D21"/>
    <mergeCell ref="F21:G21"/>
    <mergeCell ref="A24:C24"/>
    <mergeCell ref="E24:F24"/>
    <mergeCell ref="A27:F27"/>
    <mergeCell ref="F31:I31"/>
    <mergeCell ref="A31:E31"/>
    <mergeCell ref="A34:I34"/>
    <mergeCell ref="A37:D37"/>
    <mergeCell ref="F37:G37"/>
    <mergeCell ref="A40:C40"/>
    <mergeCell ref="E40:F40"/>
    <mergeCell ref="A43:F43"/>
    <mergeCell ref="A46:I46"/>
    <mergeCell ref="A48:E48"/>
    <mergeCell ref="F48:I48"/>
    <mergeCell ref="A51:C51"/>
    <mergeCell ref="E51:F51"/>
    <mergeCell ref="A54:F54"/>
    <mergeCell ref="A57:J58"/>
    <mergeCell ref="B60:F60"/>
    <mergeCell ref="G60:J60"/>
    <mergeCell ref="B61:F61"/>
    <mergeCell ref="G61:J61"/>
    <mergeCell ref="B62:F62"/>
    <mergeCell ref="G62:J62"/>
    <mergeCell ref="G63:J63"/>
    <mergeCell ref="B67:F67"/>
    <mergeCell ref="G67:J67"/>
    <mergeCell ref="B63:F63"/>
    <mergeCell ref="B64:F64"/>
    <mergeCell ref="G64:J64"/>
    <mergeCell ref="B65:F65"/>
    <mergeCell ref="G65:J65"/>
    <mergeCell ref="B66:F66"/>
    <mergeCell ref="G66:J66"/>
  </mergeCells>
  <dataValidations count="1">
    <dataValidation type="list" allowBlank="1" showErrorMessage="1" sqref="H11 C11" xr:uid="{00000000-0002-0000-0000-000000000000}">
      <formula1>#REF!</formula1>
    </dataValidation>
  </dataValidations>
  <pageMargins left="0.7" right="0.7" top="0.75" bottom="0.75" header="0" footer="0"/>
  <pageSetup orientation="portrait"/>
  <rowBreaks count="1" manualBreakCount="1">
    <brk id="45"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Z926"/>
  <sheetViews>
    <sheetView tabSelected="1" topLeftCell="A23" workbookViewId="0">
      <selection activeCell="A24" sqref="A24:J24"/>
    </sheetView>
  </sheetViews>
  <sheetFormatPr defaultColWidth="14.42578125" defaultRowHeight="15" customHeight="1"/>
  <cols>
    <col min="1" max="2" width="9.140625" customWidth="1"/>
    <col min="3" max="3" width="9.5703125" customWidth="1"/>
    <col min="4" max="4" width="10.42578125" customWidth="1"/>
    <col min="5" max="5" width="5.85546875" customWidth="1"/>
    <col min="6" max="7" width="9.140625" customWidth="1"/>
    <col min="8" max="8" width="9.7109375" customWidth="1"/>
    <col min="9" max="9" width="10.5703125" customWidth="1"/>
    <col min="10" max="10" width="105" customWidth="1"/>
    <col min="11" max="26" width="9.140625" customWidth="1"/>
  </cols>
  <sheetData>
    <row r="1" spans="1:26">
      <c r="A1" s="224" t="s">
        <v>41</v>
      </c>
      <c r="B1" s="248"/>
      <c r="C1" s="248"/>
      <c r="D1" s="248"/>
      <c r="E1" s="248"/>
      <c r="F1" s="248"/>
      <c r="G1" s="248"/>
      <c r="H1" s="248"/>
      <c r="I1" s="248"/>
      <c r="J1" s="249"/>
      <c r="K1" s="1"/>
      <c r="L1" s="1"/>
      <c r="M1" s="1"/>
      <c r="N1" s="1"/>
      <c r="O1" s="1"/>
      <c r="P1" s="1"/>
      <c r="Q1" s="1"/>
      <c r="R1" s="1"/>
      <c r="S1" s="1"/>
      <c r="T1" s="1"/>
      <c r="U1" s="1"/>
      <c r="V1" s="1"/>
      <c r="W1" s="1"/>
      <c r="X1" s="1"/>
      <c r="Y1" s="1"/>
      <c r="Z1" s="1"/>
    </row>
    <row r="2" spans="1:26">
      <c r="A2" s="213"/>
      <c r="B2" s="250"/>
      <c r="C2" s="250"/>
      <c r="D2" s="250"/>
      <c r="E2" s="250"/>
      <c r="F2" s="250"/>
      <c r="G2" s="250"/>
      <c r="H2" s="250"/>
      <c r="I2" s="250"/>
      <c r="J2" s="251"/>
      <c r="K2" s="1"/>
      <c r="L2" s="1"/>
      <c r="M2" s="1"/>
      <c r="N2" s="1"/>
      <c r="O2" s="1"/>
      <c r="P2" s="1"/>
      <c r="Q2" s="1"/>
      <c r="R2" s="1"/>
      <c r="S2" s="1"/>
      <c r="T2" s="1"/>
      <c r="U2" s="1"/>
      <c r="V2" s="1"/>
      <c r="W2" s="1"/>
      <c r="X2" s="1"/>
      <c r="Y2" s="1"/>
      <c r="Z2" s="1"/>
    </row>
    <row r="3" spans="1:26">
      <c r="A3" s="209" t="s">
        <v>42</v>
      </c>
      <c r="B3" s="252"/>
      <c r="C3" s="243" t="s">
        <v>43</v>
      </c>
      <c r="D3" s="244"/>
      <c r="E3" s="244"/>
      <c r="F3" s="244"/>
      <c r="G3" s="244"/>
      <c r="H3" s="244"/>
      <c r="I3" s="244"/>
      <c r="J3" s="245"/>
      <c r="K3" s="148"/>
      <c r="L3" s="1"/>
      <c r="M3" s="1"/>
      <c r="N3" s="1"/>
      <c r="O3" s="1"/>
      <c r="P3" s="1"/>
      <c r="Q3" s="1"/>
      <c r="R3" s="1"/>
      <c r="S3" s="1"/>
      <c r="T3" s="1"/>
      <c r="U3" s="1"/>
      <c r="V3" s="1"/>
      <c r="W3" s="1"/>
      <c r="X3" s="1"/>
      <c r="Y3" s="1"/>
      <c r="Z3" s="1"/>
    </row>
    <row r="4" spans="1:26">
      <c r="A4" s="215"/>
      <c r="B4" s="242"/>
      <c r="C4" s="242"/>
      <c r="D4" s="242"/>
      <c r="E4" s="242"/>
      <c r="F4" s="242"/>
      <c r="G4" s="242"/>
      <c r="H4" s="242"/>
      <c r="I4" s="242"/>
      <c r="J4" s="253"/>
      <c r="K4" s="1"/>
      <c r="L4" s="1"/>
      <c r="M4" s="1"/>
      <c r="N4" s="1"/>
      <c r="O4" s="1"/>
      <c r="P4" s="1"/>
      <c r="Q4" s="1"/>
      <c r="R4" s="1"/>
      <c r="S4" s="1"/>
      <c r="T4" s="1"/>
      <c r="U4" s="1"/>
      <c r="V4" s="1"/>
      <c r="W4" s="1"/>
      <c r="X4" s="1"/>
      <c r="Y4" s="1"/>
      <c r="Z4" s="1"/>
    </row>
    <row r="5" spans="1:26">
      <c r="A5" s="209" t="s">
        <v>44</v>
      </c>
      <c r="B5" s="254"/>
      <c r="C5" s="252"/>
      <c r="D5" s="3" t="s">
        <v>45</v>
      </c>
      <c r="E5" s="4"/>
      <c r="F5" s="217" t="s">
        <v>46</v>
      </c>
      <c r="G5" s="255"/>
      <c r="H5" s="256"/>
      <c r="I5" s="3" t="s">
        <v>47</v>
      </c>
      <c r="J5" s="5"/>
      <c r="K5" s="1"/>
      <c r="L5" s="1"/>
      <c r="M5" s="1"/>
      <c r="N5" s="1"/>
      <c r="O5" s="1"/>
      <c r="P5" s="1"/>
      <c r="Q5" s="1"/>
      <c r="R5" s="1"/>
      <c r="S5" s="1"/>
      <c r="T5" s="1"/>
      <c r="U5" s="1"/>
      <c r="V5" s="1"/>
      <c r="W5" s="1"/>
      <c r="X5" s="1"/>
      <c r="Y5" s="1"/>
      <c r="Z5" s="1"/>
    </row>
    <row r="6" spans="1:26">
      <c r="A6" s="208"/>
      <c r="B6" s="257"/>
      <c r="C6" s="257"/>
      <c r="D6" s="257"/>
      <c r="E6" s="257"/>
      <c r="F6" s="257"/>
      <c r="G6" s="257"/>
      <c r="H6" s="257"/>
      <c r="I6" s="257"/>
      <c r="J6" s="258"/>
      <c r="K6" s="1"/>
      <c r="L6" s="1"/>
      <c r="M6" s="1"/>
      <c r="N6" s="1"/>
      <c r="O6" s="1"/>
      <c r="P6" s="1"/>
      <c r="Q6" s="1"/>
      <c r="R6" s="1"/>
      <c r="S6" s="1"/>
      <c r="T6" s="1"/>
      <c r="U6" s="1"/>
      <c r="V6" s="1"/>
      <c r="W6" s="1"/>
      <c r="X6" s="1"/>
      <c r="Y6" s="1"/>
      <c r="Z6" s="1"/>
    </row>
    <row r="7" spans="1:26">
      <c r="A7" s="216" t="s">
        <v>48</v>
      </c>
      <c r="B7" s="250"/>
      <c r="C7" s="250"/>
      <c r="D7" s="250"/>
      <c r="E7" s="250"/>
      <c r="F7" s="250"/>
      <c r="G7" s="250"/>
      <c r="H7" s="250"/>
      <c r="I7" s="250"/>
      <c r="J7" s="251"/>
      <c r="K7" s="1"/>
      <c r="L7" s="1"/>
      <c r="M7" s="1"/>
      <c r="N7" s="1"/>
      <c r="O7" s="1"/>
      <c r="P7" s="1"/>
      <c r="Q7" s="1"/>
      <c r="R7" s="1"/>
      <c r="S7" s="1"/>
      <c r="T7" s="1"/>
      <c r="U7" s="1"/>
      <c r="V7" s="1"/>
      <c r="W7" s="1"/>
      <c r="X7" s="1"/>
      <c r="Y7" s="1"/>
      <c r="Z7" s="1"/>
    </row>
    <row r="8" spans="1:26" ht="200.25" customHeight="1">
      <c r="A8" s="223" t="s">
        <v>49</v>
      </c>
      <c r="B8" s="244"/>
      <c r="C8" s="244"/>
      <c r="D8" s="244"/>
      <c r="E8" s="244"/>
      <c r="F8" s="244"/>
      <c r="G8" s="244"/>
      <c r="H8" s="244"/>
      <c r="I8" s="244"/>
      <c r="J8" s="245"/>
      <c r="K8" s="148"/>
      <c r="L8" s="1"/>
      <c r="M8" s="1"/>
      <c r="N8" s="1"/>
      <c r="O8" s="1"/>
      <c r="P8" s="1"/>
      <c r="Q8" s="1"/>
      <c r="R8" s="1"/>
      <c r="S8" s="1"/>
      <c r="T8" s="1"/>
      <c r="U8" s="1"/>
      <c r="V8" s="1"/>
      <c r="W8" s="1"/>
      <c r="X8" s="1"/>
      <c r="Y8" s="1"/>
      <c r="Z8" s="1"/>
    </row>
    <row r="9" spans="1:26">
      <c r="A9" s="216" t="s">
        <v>50</v>
      </c>
      <c r="B9" s="250"/>
      <c r="C9" s="250"/>
      <c r="D9" s="250"/>
      <c r="E9" s="250"/>
      <c r="F9" s="250"/>
      <c r="G9" s="250"/>
      <c r="H9" s="250"/>
      <c r="I9" s="250"/>
      <c r="J9" s="251"/>
      <c r="K9" s="1"/>
      <c r="L9" s="1"/>
      <c r="M9" s="1"/>
      <c r="N9" s="1"/>
      <c r="O9" s="1"/>
      <c r="P9" s="1"/>
      <c r="Q9" s="1"/>
      <c r="R9" s="1"/>
      <c r="S9" s="1"/>
      <c r="T9" s="1"/>
      <c r="U9" s="1"/>
      <c r="V9" s="1"/>
      <c r="W9" s="1"/>
      <c r="X9" s="1"/>
      <c r="Y9" s="1"/>
      <c r="Z9" s="1"/>
    </row>
    <row r="10" spans="1:26" ht="55.5" customHeight="1">
      <c r="A10" s="222" t="s">
        <v>51</v>
      </c>
      <c r="B10" s="244"/>
      <c r="C10" s="244"/>
      <c r="D10" s="244"/>
      <c r="E10" s="244"/>
      <c r="F10" s="244"/>
      <c r="G10" s="244"/>
      <c r="H10" s="244"/>
      <c r="I10" s="244"/>
      <c r="J10" s="245"/>
      <c r="K10" s="148"/>
      <c r="L10" s="1"/>
      <c r="M10" s="1"/>
      <c r="N10" s="1"/>
      <c r="O10" s="1"/>
      <c r="P10" s="1"/>
      <c r="Q10" s="1"/>
      <c r="R10" s="1"/>
      <c r="S10" s="1"/>
      <c r="T10" s="1"/>
      <c r="U10" s="1"/>
      <c r="V10" s="1"/>
      <c r="W10" s="1"/>
      <c r="X10" s="1"/>
      <c r="Y10" s="1"/>
      <c r="Z10" s="1"/>
    </row>
    <row r="11" spans="1:26" ht="15.75" customHeight="1">
      <c r="A11" s="216" t="s">
        <v>52</v>
      </c>
      <c r="B11" s="250"/>
      <c r="C11" s="250"/>
      <c r="D11" s="250"/>
      <c r="E11" s="250"/>
      <c r="F11" s="250"/>
      <c r="G11" s="250"/>
      <c r="H11" s="250"/>
      <c r="I11" s="250"/>
      <c r="J11" s="251"/>
      <c r="K11" s="1"/>
      <c r="L11" s="1"/>
      <c r="M11" s="1"/>
      <c r="N11" s="1"/>
      <c r="O11" s="1"/>
      <c r="P11" s="1"/>
      <c r="Q11" s="1"/>
      <c r="R11" s="1"/>
      <c r="S11" s="1"/>
      <c r="T11" s="1"/>
      <c r="U11" s="1"/>
      <c r="V11" s="1"/>
      <c r="W11" s="1"/>
      <c r="X11" s="1"/>
      <c r="Y11" s="1"/>
      <c r="Z11" s="1"/>
    </row>
    <row r="12" spans="1:26" ht="60.75" customHeight="1">
      <c r="A12" s="223" t="s">
        <v>53</v>
      </c>
      <c r="B12" s="244"/>
      <c r="C12" s="244"/>
      <c r="D12" s="244"/>
      <c r="E12" s="244"/>
      <c r="F12" s="244"/>
      <c r="G12" s="244"/>
      <c r="H12" s="244"/>
      <c r="I12" s="244"/>
      <c r="J12" s="245"/>
      <c r="K12" s="148"/>
      <c r="L12" s="1"/>
      <c r="M12" s="1"/>
      <c r="N12" s="1"/>
      <c r="O12" s="1"/>
      <c r="P12" s="1"/>
      <c r="Q12" s="1"/>
      <c r="R12" s="1"/>
      <c r="S12" s="1"/>
      <c r="T12" s="1"/>
      <c r="U12" s="1"/>
      <c r="V12" s="1"/>
      <c r="W12" s="1"/>
      <c r="X12" s="1"/>
      <c r="Y12" s="1"/>
      <c r="Z12" s="1"/>
    </row>
    <row r="13" spans="1:26" ht="16.5" customHeight="1">
      <c r="A13" s="210" t="s">
        <v>54</v>
      </c>
      <c r="B13" s="250"/>
      <c r="C13" s="250"/>
      <c r="D13" s="250"/>
      <c r="E13" s="250"/>
      <c r="F13" s="250"/>
      <c r="G13" s="250"/>
      <c r="H13" s="250"/>
      <c r="I13" s="250"/>
      <c r="J13" s="250"/>
      <c r="K13" s="1"/>
      <c r="L13" s="1"/>
      <c r="M13" s="1"/>
      <c r="N13" s="1"/>
      <c r="O13" s="1"/>
      <c r="P13" s="1"/>
      <c r="Q13" s="1"/>
      <c r="R13" s="1"/>
      <c r="S13" s="1"/>
      <c r="T13" s="1"/>
      <c r="U13" s="1"/>
      <c r="V13" s="1"/>
      <c r="W13" s="1"/>
      <c r="X13" s="1"/>
      <c r="Y13" s="1"/>
      <c r="Z13" s="1"/>
    </row>
    <row r="14" spans="1:26" ht="15" customHeight="1">
      <c r="A14" s="259"/>
      <c r="B14" s="259"/>
      <c r="C14" s="259"/>
      <c r="D14" s="259"/>
      <c r="E14" s="259"/>
      <c r="F14" s="259"/>
      <c r="G14" s="259"/>
      <c r="H14" s="259"/>
      <c r="I14" s="259"/>
      <c r="J14" s="259"/>
      <c r="K14" s="148"/>
      <c r="L14" s="1"/>
      <c r="M14" s="1"/>
      <c r="N14" s="1"/>
      <c r="O14" s="1"/>
      <c r="P14" s="1"/>
      <c r="Q14" s="1"/>
      <c r="R14" s="1"/>
      <c r="S14" s="1"/>
      <c r="T14" s="1"/>
      <c r="U14" s="1"/>
      <c r="V14" s="1"/>
      <c r="W14" s="1"/>
      <c r="X14" s="1"/>
      <c r="Y14" s="1"/>
      <c r="Z14" s="1"/>
    </row>
    <row r="15" spans="1:26" ht="31.5" customHeight="1">
      <c r="A15" s="223" t="s">
        <v>55</v>
      </c>
      <c r="B15" s="244"/>
      <c r="C15" s="244"/>
      <c r="D15" s="244"/>
      <c r="E15" s="244"/>
      <c r="F15" s="244"/>
      <c r="G15" s="244"/>
      <c r="H15" s="244"/>
      <c r="I15" s="244"/>
      <c r="J15" s="245"/>
      <c r="K15" s="148"/>
      <c r="L15" s="1"/>
      <c r="M15" s="1"/>
      <c r="N15" s="1"/>
      <c r="O15" s="1"/>
      <c r="P15" s="1"/>
      <c r="Q15" s="1"/>
      <c r="R15" s="1"/>
      <c r="S15" s="1"/>
      <c r="T15" s="1"/>
      <c r="U15" s="1"/>
      <c r="V15" s="1"/>
      <c r="W15" s="1"/>
      <c r="X15" s="1"/>
      <c r="Y15" s="1"/>
      <c r="Z15" s="1"/>
    </row>
    <row r="16" spans="1:26" ht="15.75" customHeight="1">
      <c r="A16" s="211"/>
      <c r="B16" s="260"/>
      <c r="C16" s="260"/>
      <c r="D16" s="260"/>
      <c r="E16" s="260"/>
      <c r="F16" s="260"/>
      <c r="G16" s="260"/>
      <c r="H16" s="260"/>
      <c r="I16" s="260"/>
      <c r="J16" s="261"/>
      <c r="K16" s="1"/>
      <c r="L16" s="1"/>
      <c r="M16" s="1"/>
      <c r="N16" s="1"/>
      <c r="O16" s="1"/>
      <c r="P16" s="1"/>
      <c r="Q16" s="1"/>
      <c r="R16" s="1"/>
      <c r="S16" s="1"/>
      <c r="T16" s="1"/>
      <c r="U16" s="1"/>
      <c r="V16" s="1"/>
      <c r="W16" s="1"/>
      <c r="X16" s="1"/>
      <c r="Y16" s="1"/>
      <c r="Z16" s="1"/>
    </row>
    <row r="17" spans="1:26" ht="15.75" customHeight="1">
      <c r="A17" s="212" t="s">
        <v>56</v>
      </c>
      <c r="B17" s="262"/>
      <c r="C17" s="262"/>
      <c r="D17" s="262"/>
      <c r="E17" s="262"/>
      <c r="F17" s="262"/>
      <c r="G17" s="262"/>
      <c r="H17" s="262"/>
      <c r="I17" s="262"/>
      <c r="J17" s="263"/>
      <c r="K17" s="1"/>
      <c r="L17" s="1"/>
      <c r="M17" s="1"/>
      <c r="N17" s="1"/>
      <c r="O17" s="1"/>
      <c r="P17" s="1"/>
      <c r="Q17" s="1"/>
      <c r="R17" s="1"/>
      <c r="S17" s="1"/>
      <c r="T17" s="1"/>
      <c r="U17" s="1"/>
      <c r="V17" s="1"/>
      <c r="W17" s="1"/>
      <c r="X17" s="1"/>
      <c r="Y17" s="1"/>
      <c r="Z17" s="1"/>
    </row>
    <row r="18" spans="1:26" ht="15.75" customHeight="1">
      <c r="A18" s="213"/>
      <c r="B18" s="250"/>
      <c r="C18" s="250"/>
      <c r="D18" s="250"/>
      <c r="E18" s="250"/>
      <c r="F18" s="250"/>
      <c r="G18" s="250"/>
      <c r="H18" s="250"/>
      <c r="I18" s="250"/>
      <c r="J18" s="251"/>
      <c r="K18" s="1"/>
      <c r="L18" s="1"/>
      <c r="M18" s="1"/>
      <c r="N18" s="1"/>
      <c r="O18" s="1"/>
      <c r="P18" s="1"/>
      <c r="Q18" s="1"/>
      <c r="R18" s="1"/>
      <c r="S18" s="1"/>
      <c r="T18" s="1"/>
      <c r="U18" s="1"/>
      <c r="V18" s="1"/>
      <c r="W18" s="1"/>
      <c r="X18" s="1"/>
      <c r="Y18" s="1"/>
      <c r="Z18" s="1"/>
    </row>
    <row r="19" spans="1:26" ht="15.75" customHeight="1">
      <c r="A19" s="209" t="s">
        <v>42</v>
      </c>
      <c r="B19" s="252"/>
      <c r="C19" s="243" t="s">
        <v>57</v>
      </c>
      <c r="D19" s="244"/>
      <c r="E19" s="244"/>
      <c r="F19" s="244"/>
      <c r="G19" s="244"/>
      <c r="H19" s="244"/>
      <c r="I19" s="244"/>
      <c r="J19" s="245"/>
      <c r="K19" s="148"/>
      <c r="L19" s="1"/>
      <c r="M19" s="1"/>
      <c r="N19" s="1"/>
      <c r="O19" s="1"/>
      <c r="P19" s="1"/>
      <c r="Q19" s="1"/>
      <c r="R19" s="1"/>
      <c r="S19" s="1"/>
      <c r="T19" s="1"/>
      <c r="U19" s="1"/>
      <c r="V19" s="1"/>
      <c r="W19" s="1"/>
      <c r="X19" s="1"/>
      <c r="Y19" s="1"/>
      <c r="Z19" s="1"/>
    </row>
    <row r="20" spans="1:26" ht="15.75" customHeight="1">
      <c r="A20" s="215"/>
      <c r="B20" s="242"/>
      <c r="C20" s="242"/>
      <c r="D20" s="242"/>
      <c r="E20" s="242"/>
      <c r="F20" s="242"/>
      <c r="G20" s="242"/>
      <c r="H20" s="242"/>
      <c r="I20" s="242"/>
      <c r="J20" s="253"/>
      <c r="K20" s="1"/>
      <c r="L20" s="1"/>
      <c r="M20" s="1"/>
      <c r="N20" s="1"/>
      <c r="O20" s="1"/>
      <c r="P20" s="1"/>
      <c r="Q20" s="1"/>
      <c r="R20" s="1"/>
      <c r="S20" s="1"/>
      <c r="T20" s="1"/>
      <c r="U20" s="1"/>
      <c r="V20" s="1"/>
      <c r="W20" s="1"/>
      <c r="X20" s="1"/>
      <c r="Y20" s="1"/>
      <c r="Z20" s="1"/>
    </row>
    <row r="21" spans="1:26" ht="15.75" customHeight="1">
      <c r="A21" s="209" t="s">
        <v>44</v>
      </c>
      <c r="B21" s="254"/>
      <c r="C21" s="252"/>
      <c r="D21" s="3" t="s">
        <v>45</v>
      </c>
      <c r="E21" s="4"/>
      <c r="F21" s="217" t="s">
        <v>46</v>
      </c>
      <c r="G21" s="255"/>
      <c r="H21" s="256"/>
      <c r="I21" s="3" t="s">
        <v>47</v>
      </c>
      <c r="J21" s="5"/>
      <c r="K21" s="1"/>
      <c r="L21" s="1"/>
      <c r="M21" s="1"/>
      <c r="N21" s="1"/>
      <c r="O21" s="1"/>
      <c r="P21" s="1"/>
      <c r="Q21" s="1"/>
      <c r="R21" s="1"/>
      <c r="S21" s="1"/>
      <c r="T21" s="1"/>
      <c r="U21" s="1"/>
      <c r="V21" s="1"/>
      <c r="W21" s="1"/>
      <c r="X21" s="1"/>
      <c r="Y21" s="1"/>
      <c r="Z21" s="1"/>
    </row>
    <row r="22" spans="1:26" ht="15.75" customHeight="1">
      <c r="A22" s="208"/>
      <c r="B22" s="257"/>
      <c r="C22" s="257"/>
      <c r="D22" s="257"/>
      <c r="E22" s="257"/>
      <c r="F22" s="257"/>
      <c r="G22" s="257"/>
      <c r="H22" s="257"/>
      <c r="I22" s="257"/>
      <c r="J22" s="258"/>
      <c r="K22" s="1"/>
      <c r="L22" s="1"/>
      <c r="M22" s="1"/>
      <c r="N22" s="1"/>
      <c r="O22" s="1"/>
      <c r="P22" s="1"/>
      <c r="Q22" s="1"/>
      <c r="R22" s="1"/>
      <c r="S22" s="1"/>
      <c r="T22" s="1"/>
      <c r="U22" s="1"/>
      <c r="V22" s="1"/>
      <c r="W22" s="1"/>
      <c r="X22" s="1"/>
      <c r="Y22" s="1"/>
      <c r="Z22" s="1"/>
    </row>
    <row r="23" spans="1:26" ht="15.75" customHeight="1">
      <c r="A23" s="216" t="s">
        <v>48</v>
      </c>
      <c r="B23" s="250"/>
      <c r="C23" s="250"/>
      <c r="D23" s="250"/>
      <c r="E23" s="250"/>
      <c r="F23" s="250"/>
      <c r="G23" s="250"/>
      <c r="H23" s="250"/>
      <c r="I23" s="250"/>
      <c r="J23" s="251"/>
      <c r="K23" s="1"/>
      <c r="L23" s="1"/>
      <c r="M23" s="1"/>
      <c r="N23" s="1"/>
      <c r="O23" s="1"/>
      <c r="P23" s="1"/>
      <c r="Q23" s="1"/>
      <c r="R23" s="1"/>
      <c r="S23" s="1"/>
      <c r="T23" s="1"/>
      <c r="U23" s="1"/>
      <c r="V23" s="1"/>
      <c r="W23" s="1"/>
      <c r="X23" s="1"/>
      <c r="Y23" s="1"/>
      <c r="Z23" s="1"/>
    </row>
    <row r="24" spans="1:26" ht="369" customHeight="1">
      <c r="A24" s="218" t="s">
        <v>58</v>
      </c>
      <c r="B24" s="244"/>
      <c r="C24" s="244"/>
      <c r="D24" s="244"/>
      <c r="E24" s="244"/>
      <c r="F24" s="244"/>
      <c r="G24" s="244"/>
      <c r="H24" s="244"/>
      <c r="I24" s="244"/>
      <c r="J24" s="245"/>
      <c r="K24" s="148"/>
      <c r="L24" s="1"/>
      <c r="M24" s="1"/>
      <c r="N24" s="1"/>
      <c r="O24" s="1"/>
      <c r="P24" s="1"/>
      <c r="Q24" s="1"/>
      <c r="R24" s="1"/>
      <c r="S24" s="1"/>
      <c r="T24" s="1"/>
      <c r="U24" s="1"/>
      <c r="V24" s="1"/>
      <c r="W24" s="1"/>
      <c r="X24" s="1"/>
      <c r="Y24" s="1"/>
      <c r="Z24" s="1"/>
    </row>
    <row r="25" spans="1:26" ht="15.75" customHeight="1">
      <c r="A25" s="216" t="s">
        <v>50</v>
      </c>
      <c r="B25" s="250"/>
      <c r="C25" s="250"/>
      <c r="D25" s="250"/>
      <c r="E25" s="250"/>
      <c r="F25" s="250"/>
      <c r="G25" s="250"/>
      <c r="H25" s="250"/>
      <c r="I25" s="250"/>
      <c r="J25" s="251"/>
      <c r="K25" s="1"/>
      <c r="L25" s="1"/>
      <c r="M25" s="1"/>
      <c r="N25" s="1"/>
      <c r="O25" s="1"/>
      <c r="P25" s="1"/>
      <c r="Q25" s="1"/>
      <c r="R25" s="1"/>
      <c r="S25" s="1"/>
      <c r="T25" s="1"/>
      <c r="U25" s="1"/>
      <c r="V25" s="1"/>
      <c r="W25" s="1"/>
      <c r="X25" s="1"/>
      <c r="Y25" s="1"/>
      <c r="Z25" s="1"/>
    </row>
    <row r="26" spans="1:26" ht="42.75" customHeight="1">
      <c r="A26" s="222" t="s">
        <v>59</v>
      </c>
      <c r="B26" s="244"/>
      <c r="C26" s="244"/>
      <c r="D26" s="244"/>
      <c r="E26" s="244"/>
      <c r="F26" s="244"/>
      <c r="G26" s="244"/>
      <c r="H26" s="244"/>
      <c r="I26" s="244"/>
      <c r="J26" s="245"/>
      <c r="K26" s="148"/>
      <c r="L26" s="1"/>
      <c r="M26" s="1"/>
      <c r="N26" s="1"/>
      <c r="O26" s="1"/>
      <c r="P26" s="1"/>
      <c r="Q26" s="1"/>
      <c r="R26" s="1"/>
      <c r="S26" s="1"/>
      <c r="T26" s="1"/>
      <c r="U26" s="1"/>
      <c r="V26" s="1"/>
      <c r="W26" s="1"/>
      <c r="X26" s="1"/>
      <c r="Y26" s="1"/>
      <c r="Z26" s="1"/>
    </row>
    <row r="27" spans="1:26" ht="15.75" customHeight="1">
      <c r="A27" s="216" t="s">
        <v>52</v>
      </c>
      <c r="B27" s="250"/>
      <c r="C27" s="250"/>
      <c r="D27" s="250"/>
      <c r="E27" s="250"/>
      <c r="F27" s="250"/>
      <c r="G27" s="250"/>
      <c r="H27" s="250"/>
      <c r="I27" s="250"/>
      <c r="J27" s="251"/>
      <c r="K27" s="1"/>
      <c r="L27" s="1"/>
      <c r="M27" s="1"/>
      <c r="N27" s="1"/>
      <c r="O27" s="1"/>
      <c r="P27" s="1"/>
      <c r="Q27" s="1"/>
      <c r="R27" s="1"/>
      <c r="S27" s="1"/>
      <c r="T27" s="1"/>
      <c r="U27" s="1"/>
      <c r="V27" s="1"/>
      <c r="W27" s="1"/>
      <c r="X27" s="1"/>
      <c r="Y27" s="1"/>
      <c r="Z27" s="1"/>
    </row>
    <row r="28" spans="1:26" ht="49.5" customHeight="1">
      <c r="A28" s="223" t="s">
        <v>60</v>
      </c>
      <c r="B28" s="244"/>
      <c r="C28" s="244"/>
      <c r="D28" s="244"/>
      <c r="E28" s="244"/>
      <c r="F28" s="244"/>
      <c r="G28" s="244"/>
      <c r="H28" s="244"/>
      <c r="I28" s="244"/>
      <c r="J28" s="245"/>
      <c r="K28" s="148"/>
      <c r="L28" s="1"/>
      <c r="M28" s="1"/>
      <c r="N28" s="1"/>
      <c r="O28" s="1"/>
      <c r="P28" s="1"/>
      <c r="Q28" s="1"/>
      <c r="R28" s="1"/>
      <c r="S28" s="1"/>
      <c r="T28" s="1"/>
      <c r="U28" s="1"/>
      <c r="V28" s="1"/>
      <c r="W28" s="1"/>
      <c r="X28" s="1"/>
      <c r="Y28" s="1"/>
      <c r="Z28" s="1"/>
    </row>
    <row r="29" spans="1:26" ht="16.5" customHeight="1">
      <c r="A29" s="210" t="s">
        <v>54</v>
      </c>
      <c r="B29" s="250"/>
      <c r="C29" s="250"/>
      <c r="D29" s="250"/>
      <c r="E29" s="250"/>
      <c r="F29" s="250"/>
      <c r="G29" s="250"/>
      <c r="H29" s="250"/>
      <c r="I29" s="250"/>
      <c r="J29" s="250"/>
      <c r="K29" s="1"/>
      <c r="L29" s="1"/>
      <c r="M29" s="1"/>
      <c r="N29" s="1"/>
      <c r="O29" s="1"/>
      <c r="P29" s="1"/>
      <c r="Q29" s="1"/>
      <c r="R29" s="1"/>
      <c r="S29" s="1"/>
      <c r="T29" s="1"/>
      <c r="U29" s="1"/>
      <c r="V29" s="1"/>
      <c r="W29" s="1"/>
      <c r="X29" s="1"/>
      <c r="Y29" s="1"/>
      <c r="Z29" s="1"/>
    </row>
    <row r="30" spans="1:26" ht="15" customHeight="1">
      <c r="A30" s="259"/>
      <c r="B30" s="259"/>
      <c r="C30" s="259"/>
      <c r="D30" s="259"/>
      <c r="E30" s="259"/>
      <c r="F30" s="259"/>
      <c r="G30" s="259"/>
      <c r="H30" s="259"/>
      <c r="I30" s="259"/>
      <c r="J30" s="259"/>
      <c r="K30" s="148"/>
      <c r="L30" s="1"/>
      <c r="M30" s="1"/>
      <c r="N30" s="1"/>
      <c r="O30" s="1"/>
      <c r="P30" s="1"/>
      <c r="Q30" s="1"/>
      <c r="R30" s="1"/>
      <c r="S30" s="1"/>
      <c r="T30" s="1"/>
      <c r="U30" s="1"/>
      <c r="V30" s="1"/>
      <c r="W30" s="1"/>
      <c r="X30" s="1"/>
      <c r="Y30" s="1"/>
      <c r="Z30" s="1"/>
    </row>
    <row r="31" spans="1:26" ht="22.5" customHeight="1">
      <c r="A31" s="223" t="s">
        <v>61</v>
      </c>
      <c r="B31" s="244"/>
      <c r="C31" s="244"/>
      <c r="D31" s="244"/>
      <c r="E31" s="244"/>
      <c r="F31" s="244"/>
      <c r="G31" s="244"/>
      <c r="H31" s="244"/>
      <c r="I31" s="244"/>
      <c r="J31" s="245"/>
      <c r="K31" s="148"/>
      <c r="L31" s="1"/>
      <c r="M31" s="1"/>
      <c r="N31" s="1"/>
      <c r="O31" s="1"/>
      <c r="P31" s="1"/>
      <c r="Q31" s="1"/>
      <c r="R31" s="1"/>
      <c r="S31" s="1"/>
      <c r="T31" s="1"/>
      <c r="U31" s="1"/>
      <c r="V31" s="1"/>
      <c r="W31" s="1"/>
      <c r="X31" s="1"/>
      <c r="Y31" s="1"/>
      <c r="Z31" s="1"/>
    </row>
    <row r="32" spans="1:26" ht="15.75" customHeight="1">
      <c r="A32" s="211"/>
      <c r="B32" s="260"/>
      <c r="C32" s="260"/>
      <c r="D32" s="260"/>
      <c r="E32" s="260"/>
      <c r="F32" s="260"/>
      <c r="G32" s="260"/>
      <c r="H32" s="260"/>
      <c r="I32" s="260"/>
      <c r="J32" s="261"/>
      <c r="K32" s="1"/>
      <c r="L32" s="1"/>
      <c r="M32" s="1"/>
      <c r="N32" s="1"/>
      <c r="O32" s="1"/>
      <c r="P32" s="1"/>
      <c r="Q32" s="1"/>
      <c r="R32" s="1"/>
      <c r="S32" s="1"/>
      <c r="T32" s="1"/>
      <c r="U32" s="1"/>
      <c r="V32" s="1"/>
      <c r="W32" s="1"/>
      <c r="X32" s="1"/>
      <c r="Y32" s="1"/>
      <c r="Z32" s="1"/>
    </row>
    <row r="33" spans="1:26" ht="15.75" customHeight="1">
      <c r="A33" s="212" t="s">
        <v>62</v>
      </c>
      <c r="B33" s="262"/>
      <c r="C33" s="262"/>
      <c r="D33" s="262"/>
      <c r="E33" s="262"/>
      <c r="F33" s="262"/>
      <c r="G33" s="262"/>
      <c r="H33" s="262"/>
      <c r="I33" s="262"/>
      <c r="J33" s="263"/>
      <c r="K33" s="1"/>
      <c r="L33" s="1"/>
      <c r="M33" s="1"/>
      <c r="N33" s="1"/>
      <c r="O33" s="1"/>
      <c r="P33" s="1"/>
      <c r="Q33" s="1"/>
      <c r="R33" s="1"/>
      <c r="S33" s="1"/>
      <c r="T33" s="1"/>
      <c r="U33" s="1"/>
      <c r="V33" s="1"/>
      <c r="W33" s="1"/>
      <c r="X33" s="1"/>
      <c r="Y33" s="1"/>
      <c r="Z33" s="1"/>
    </row>
    <row r="34" spans="1:26" ht="15.75" customHeight="1">
      <c r="A34" s="213"/>
      <c r="B34" s="250"/>
      <c r="C34" s="250"/>
      <c r="D34" s="250"/>
      <c r="E34" s="250"/>
      <c r="F34" s="250"/>
      <c r="G34" s="250"/>
      <c r="H34" s="250"/>
      <c r="I34" s="250"/>
      <c r="J34" s="251"/>
      <c r="K34" s="1"/>
      <c r="L34" s="1"/>
      <c r="M34" s="1"/>
      <c r="N34" s="1"/>
      <c r="O34" s="1"/>
      <c r="P34" s="1"/>
      <c r="Q34" s="1"/>
      <c r="R34" s="1"/>
      <c r="S34" s="1"/>
      <c r="T34" s="1"/>
      <c r="U34" s="1"/>
      <c r="V34" s="1"/>
      <c r="W34" s="1"/>
      <c r="X34" s="1"/>
      <c r="Y34" s="1"/>
      <c r="Z34" s="1"/>
    </row>
    <row r="35" spans="1:26" ht="15.75" customHeight="1">
      <c r="A35" s="209" t="s">
        <v>42</v>
      </c>
      <c r="B35" s="252"/>
      <c r="C35" s="214" t="s">
        <v>63</v>
      </c>
      <c r="D35" s="244"/>
      <c r="E35" s="244"/>
      <c r="F35" s="244"/>
      <c r="G35" s="244"/>
      <c r="H35" s="244"/>
      <c r="I35" s="244"/>
      <c r="J35" s="245"/>
      <c r="K35" s="148"/>
      <c r="L35" s="1"/>
      <c r="M35" s="1"/>
      <c r="N35" s="1"/>
      <c r="O35" s="1"/>
      <c r="P35" s="1"/>
      <c r="Q35" s="1"/>
      <c r="R35" s="1"/>
      <c r="S35" s="1"/>
      <c r="T35" s="1"/>
      <c r="U35" s="1"/>
      <c r="V35" s="1"/>
      <c r="W35" s="1"/>
      <c r="X35" s="1"/>
      <c r="Y35" s="1"/>
      <c r="Z35" s="1"/>
    </row>
    <row r="36" spans="1:26" ht="15.75" customHeight="1">
      <c r="A36" s="215"/>
      <c r="B36" s="242"/>
      <c r="C36" s="242"/>
      <c r="D36" s="242"/>
      <c r="E36" s="242"/>
      <c r="F36" s="242"/>
      <c r="G36" s="242"/>
      <c r="H36" s="242"/>
      <c r="I36" s="242"/>
      <c r="J36" s="253"/>
      <c r="K36" s="1"/>
      <c r="L36" s="1"/>
      <c r="M36" s="1"/>
      <c r="N36" s="1"/>
      <c r="O36" s="1"/>
      <c r="P36" s="1"/>
      <c r="Q36" s="1"/>
      <c r="R36" s="1"/>
      <c r="S36" s="1"/>
      <c r="T36" s="1"/>
      <c r="U36" s="1"/>
      <c r="V36" s="1"/>
      <c r="W36" s="1"/>
      <c r="X36" s="1"/>
      <c r="Y36" s="1"/>
      <c r="Z36" s="1"/>
    </row>
    <row r="37" spans="1:26" ht="15.75" customHeight="1">
      <c r="A37" s="209" t="s">
        <v>44</v>
      </c>
      <c r="B37" s="254"/>
      <c r="C37" s="252"/>
      <c r="D37" s="3"/>
      <c r="E37" s="4"/>
      <c r="F37" s="217" t="s">
        <v>46</v>
      </c>
      <c r="G37" s="255"/>
      <c r="H37" s="256"/>
      <c r="I37" s="3"/>
      <c r="J37" s="5"/>
      <c r="K37" s="1"/>
      <c r="L37" s="1"/>
      <c r="M37" s="1"/>
      <c r="N37" s="1"/>
      <c r="O37" s="1"/>
      <c r="P37" s="1"/>
      <c r="Q37" s="1"/>
      <c r="R37" s="1"/>
      <c r="S37" s="1"/>
      <c r="T37" s="1"/>
      <c r="U37" s="1"/>
      <c r="V37" s="1"/>
      <c r="W37" s="1"/>
      <c r="X37" s="1"/>
      <c r="Y37" s="1"/>
      <c r="Z37" s="1"/>
    </row>
    <row r="38" spans="1:26" ht="15.75" customHeight="1">
      <c r="A38" s="208"/>
      <c r="B38" s="257"/>
      <c r="C38" s="257"/>
      <c r="D38" s="257"/>
      <c r="E38" s="257"/>
      <c r="F38" s="257"/>
      <c r="G38" s="257"/>
      <c r="H38" s="257"/>
      <c r="I38" s="257"/>
      <c r="J38" s="258"/>
      <c r="K38" s="1"/>
      <c r="L38" s="1"/>
      <c r="M38" s="1"/>
      <c r="N38" s="1"/>
      <c r="O38" s="1"/>
      <c r="P38" s="1"/>
      <c r="Q38" s="1"/>
      <c r="R38" s="1"/>
      <c r="S38" s="1"/>
      <c r="T38" s="1"/>
      <c r="U38" s="1"/>
      <c r="V38" s="1"/>
      <c r="W38" s="1"/>
      <c r="X38" s="1"/>
      <c r="Y38" s="1"/>
      <c r="Z38" s="1"/>
    </row>
    <row r="39" spans="1:26" ht="15.75" customHeight="1">
      <c r="A39" s="216" t="s">
        <v>48</v>
      </c>
      <c r="B39" s="250"/>
      <c r="C39" s="250"/>
      <c r="D39" s="250"/>
      <c r="E39" s="250"/>
      <c r="F39" s="250"/>
      <c r="G39" s="250"/>
      <c r="H39" s="250"/>
      <c r="I39" s="250"/>
      <c r="J39" s="251"/>
      <c r="K39" s="1"/>
      <c r="L39" s="1"/>
      <c r="M39" s="1"/>
      <c r="N39" s="1"/>
      <c r="O39" s="1"/>
      <c r="P39" s="1"/>
      <c r="Q39" s="1"/>
      <c r="R39" s="1"/>
      <c r="S39" s="1"/>
      <c r="T39" s="1"/>
      <c r="U39" s="1"/>
      <c r="V39" s="1"/>
      <c r="W39" s="1"/>
      <c r="X39" s="1"/>
      <c r="Y39" s="1"/>
      <c r="Z39" s="1"/>
    </row>
    <row r="40" spans="1:26" ht="163.5" customHeight="1">
      <c r="A40" s="218" t="s">
        <v>64</v>
      </c>
      <c r="B40" s="244"/>
      <c r="C40" s="244"/>
      <c r="D40" s="244"/>
      <c r="E40" s="244"/>
      <c r="F40" s="244"/>
      <c r="G40" s="244"/>
      <c r="H40" s="244"/>
      <c r="I40" s="244"/>
      <c r="J40" s="245"/>
      <c r="K40" s="148"/>
      <c r="L40" s="1"/>
      <c r="M40" s="1"/>
      <c r="N40" s="1"/>
      <c r="O40" s="1"/>
      <c r="P40" s="1"/>
      <c r="Q40" s="1"/>
      <c r="R40" s="1"/>
      <c r="S40" s="1"/>
      <c r="T40" s="1"/>
      <c r="U40" s="1"/>
      <c r="V40" s="1"/>
      <c r="W40" s="1"/>
      <c r="X40" s="1"/>
      <c r="Y40" s="1"/>
      <c r="Z40" s="1"/>
    </row>
    <row r="41" spans="1:26" ht="15.75" customHeight="1">
      <c r="A41" s="216" t="s">
        <v>50</v>
      </c>
      <c r="B41" s="250"/>
      <c r="C41" s="250"/>
      <c r="D41" s="250"/>
      <c r="E41" s="250"/>
      <c r="F41" s="250"/>
      <c r="G41" s="250"/>
      <c r="H41" s="250"/>
      <c r="I41" s="250"/>
      <c r="J41" s="251"/>
      <c r="K41" s="1"/>
      <c r="L41" s="1"/>
      <c r="M41" s="1"/>
      <c r="N41" s="1"/>
      <c r="O41" s="1"/>
      <c r="P41" s="1"/>
      <c r="Q41" s="1"/>
      <c r="R41" s="1"/>
      <c r="S41" s="1"/>
      <c r="T41" s="1"/>
      <c r="U41" s="1"/>
      <c r="V41" s="1"/>
      <c r="W41" s="1"/>
      <c r="X41" s="1"/>
      <c r="Y41" s="1"/>
      <c r="Z41" s="1"/>
    </row>
    <row r="42" spans="1:26" ht="15.75" customHeight="1">
      <c r="A42" s="219" t="s">
        <v>65</v>
      </c>
      <c r="B42" s="264"/>
      <c r="C42" s="264"/>
      <c r="D42" s="264"/>
      <c r="E42" s="264"/>
      <c r="F42" s="264"/>
      <c r="G42" s="264"/>
      <c r="H42" s="264"/>
      <c r="I42" s="264"/>
      <c r="J42" s="265"/>
      <c r="K42" s="148"/>
      <c r="L42" s="1"/>
      <c r="M42" s="1"/>
      <c r="N42" s="1"/>
      <c r="O42" s="1"/>
      <c r="P42" s="1"/>
      <c r="Q42" s="1"/>
      <c r="R42" s="1"/>
      <c r="S42" s="1"/>
      <c r="T42" s="1"/>
      <c r="U42" s="1"/>
      <c r="V42" s="1"/>
      <c r="W42" s="1"/>
      <c r="X42" s="1"/>
      <c r="Y42" s="1"/>
      <c r="Z42" s="1"/>
    </row>
    <row r="43" spans="1:26" ht="15.75" customHeight="1">
      <c r="A43" s="266"/>
      <c r="B43" s="267"/>
      <c r="C43" s="267"/>
      <c r="D43" s="267"/>
      <c r="E43" s="267"/>
      <c r="F43" s="267"/>
      <c r="G43" s="267"/>
      <c r="H43" s="267"/>
      <c r="I43" s="267"/>
      <c r="J43" s="268"/>
      <c r="K43" s="148"/>
      <c r="L43" s="1"/>
      <c r="M43" s="1"/>
      <c r="N43" s="1"/>
      <c r="O43" s="1"/>
      <c r="P43" s="1"/>
      <c r="Q43" s="1"/>
      <c r="R43" s="1"/>
      <c r="S43" s="1"/>
      <c r="T43" s="1"/>
      <c r="U43" s="1"/>
      <c r="V43" s="1"/>
      <c r="W43" s="1"/>
      <c r="X43" s="1"/>
      <c r="Y43" s="1"/>
      <c r="Z43" s="1"/>
    </row>
    <row r="44" spans="1:26" ht="15.75" customHeight="1">
      <c r="A44" s="266"/>
      <c r="B44" s="267"/>
      <c r="C44" s="267"/>
      <c r="D44" s="267"/>
      <c r="E44" s="267"/>
      <c r="F44" s="267"/>
      <c r="G44" s="267"/>
      <c r="H44" s="267"/>
      <c r="I44" s="267"/>
      <c r="J44" s="268"/>
      <c r="K44" s="148"/>
      <c r="L44" s="1"/>
      <c r="M44" s="1"/>
      <c r="N44" s="1"/>
      <c r="O44" s="1"/>
      <c r="P44" s="1"/>
      <c r="Q44" s="1"/>
      <c r="R44" s="1"/>
      <c r="S44" s="1"/>
      <c r="T44" s="1"/>
      <c r="U44" s="1"/>
      <c r="V44" s="1"/>
      <c r="W44" s="1"/>
      <c r="X44" s="1"/>
      <c r="Y44" s="1"/>
      <c r="Z44" s="1"/>
    </row>
    <row r="45" spans="1:26" ht="15.75" customHeight="1">
      <c r="A45" s="266"/>
      <c r="B45" s="267"/>
      <c r="C45" s="267"/>
      <c r="D45" s="267"/>
      <c r="E45" s="267"/>
      <c r="F45" s="267"/>
      <c r="G45" s="267"/>
      <c r="H45" s="267"/>
      <c r="I45" s="267"/>
      <c r="J45" s="268"/>
      <c r="K45" s="148"/>
      <c r="L45" s="1"/>
      <c r="M45" s="1"/>
      <c r="N45" s="1"/>
      <c r="O45" s="1"/>
      <c r="P45" s="1"/>
      <c r="Q45" s="1"/>
      <c r="R45" s="1"/>
      <c r="S45" s="1"/>
      <c r="T45" s="1"/>
      <c r="U45" s="1"/>
      <c r="V45" s="1"/>
      <c r="W45" s="1"/>
      <c r="X45" s="1"/>
      <c r="Y45" s="1"/>
      <c r="Z45" s="1"/>
    </row>
    <row r="46" spans="1:26" ht="15.75" customHeight="1">
      <c r="A46" s="269"/>
      <c r="B46" s="259"/>
      <c r="C46" s="259"/>
      <c r="D46" s="259"/>
      <c r="E46" s="259"/>
      <c r="F46" s="259"/>
      <c r="G46" s="259"/>
      <c r="H46" s="259"/>
      <c r="I46" s="259"/>
      <c r="J46" s="270"/>
      <c r="K46" s="148"/>
      <c r="L46" s="1"/>
      <c r="M46" s="1"/>
      <c r="N46" s="1"/>
      <c r="O46" s="1"/>
      <c r="P46" s="1"/>
      <c r="Q46" s="1"/>
      <c r="R46" s="1"/>
      <c r="S46" s="1"/>
      <c r="T46" s="1"/>
      <c r="U46" s="1"/>
      <c r="V46" s="1"/>
      <c r="W46" s="1"/>
      <c r="X46" s="1"/>
      <c r="Y46" s="1"/>
      <c r="Z46" s="1"/>
    </row>
    <row r="47" spans="1:26" ht="15.75" customHeight="1">
      <c r="A47" s="220" t="s">
        <v>52</v>
      </c>
      <c r="B47" s="267"/>
      <c r="C47" s="267"/>
      <c r="D47" s="267"/>
      <c r="E47" s="267"/>
      <c r="F47" s="267"/>
      <c r="G47" s="267"/>
      <c r="H47" s="267"/>
      <c r="I47" s="267"/>
      <c r="J47" s="253"/>
      <c r="K47" s="1"/>
      <c r="L47" s="1"/>
      <c r="M47" s="1"/>
      <c r="N47" s="1"/>
      <c r="O47" s="1"/>
      <c r="P47" s="1"/>
      <c r="Q47" s="1"/>
      <c r="R47" s="1"/>
      <c r="S47" s="1"/>
      <c r="T47" s="1"/>
      <c r="U47" s="1"/>
      <c r="V47" s="1"/>
      <c r="W47" s="1"/>
      <c r="X47" s="1"/>
      <c r="Y47" s="1"/>
      <c r="Z47" s="1"/>
    </row>
    <row r="48" spans="1:26" ht="15.75" customHeight="1">
      <c r="A48" s="221" t="s">
        <v>66</v>
      </c>
      <c r="B48" s="244"/>
      <c r="C48" s="244"/>
      <c r="D48" s="244"/>
      <c r="E48" s="244"/>
      <c r="F48" s="244"/>
      <c r="G48" s="244"/>
      <c r="H48" s="244"/>
      <c r="I48" s="244"/>
      <c r="J48" s="245"/>
      <c r="K48" s="148"/>
      <c r="L48" s="1"/>
      <c r="M48" s="1"/>
      <c r="N48" s="1"/>
      <c r="O48" s="1"/>
      <c r="P48" s="1"/>
      <c r="Q48" s="1"/>
      <c r="R48" s="1"/>
      <c r="S48" s="1"/>
      <c r="T48" s="1"/>
      <c r="U48" s="1"/>
      <c r="V48" s="1"/>
      <c r="W48" s="1"/>
      <c r="X48" s="1"/>
      <c r="Y48" s="1"/>
      <c r="Z48" s="1"/>
    </row>
    <row r="49" spans="1:26" ht="16.5" customHeight="1">
      <c r="A49" s="210" t="s">
        <v>54</v>
      </c>
      <c r="B49" s="250"/>
      <c r="C49" s="250"/>
      <c r="D49" s="250"/>
      <c r="E49" s="250"/>
      <c r="F49" s="250"/>
      <c r="G49" s="250"/>
      <c r="H49" s="250"/>
      <c r="I49" s="250"/>
      <c r="J49" s="250"/>
      <c r="K49" s="1"/>
      <c r="L49" s="1"/>
      <c r="M49" s="1"/>
      <c r="N49" s="1"/>
      <c r="O49" s="1"/>
      <c r="P49" s="1"/>
      <c r="Q49" s="1"/>
      <c r="R49" s="1"/>
      <c r="S49" s="1"/>
      <c r="T49" s="1"/>
      <c r="U49" s="1"/>
      <c r="V49" s="1"/>
      <c r="W49" s="1"/>
      <c r="X49" s="1"/>
      <c r="Y49" s="1"/>
      <c r="Z49" s="1"/>
    </row>
    <row r="50" spans="1:26" ht="15" customHeight="1">
      <c r="A50" s="259"/>
      <c r="B50" s="259"/>
      <c r="C50" s="259"/>
      <c r="D50" s="259"/>
      <c r="E50" s="259"/>
      <c r="F50" s="259"/>
      <c r="G50" s="259"/>
      <c r="H50" s="259"/>
      <c r="I50" s="259"/>
      <c r="J50" s="259"/>
      <c r="K50" s="148"/>
      <c r="L50" s="1"/>
      <c r="M50" s="1"/>
      <c r="N50" s="1"/>
      <c r="O50" s="1"/>
      <c r="P50" s="1"/>
      <c r="Q50" s="1"/>
      <c r="R50" s="1"/>
      <c r="S50" s="1"/>
      <c r="T50" s="1"/>
      <c r="U50" s="1"/>
      <c r="V50" s="1"/>
      <c r="W50" s="1"/>
      <c r="X50" s="1"/>
      <c r="Y50" s="1"/>
      <c r="Z50" s="1"/>
    </row>
    <row r="51" spans="1:26" ht="15" customHeight="1">
      <c r="A51" s="221" t="s">
        <v>67</v>
      </c>
      <c r="B51" s="244"/>
      <c r="C51" s="244"/>
      <c r="D51" s="244"/>
      <c r="E51" s="244"/>
      <c r="F51" s="244"/>
      <c r="G51" s="244"/>
      <c r="H51" s="244"/>
      <c r="I51" s="244"/>
      <c r="J51" s="245"/>
      <c r="K51" s="148"/>
      <c r="L51" s="1"/>
      <c r="M51" s="1"/>
      <c r="N51" s="1"/>
      <c r="O51" s="1"/>
      <c r="P51" s="1"/>
      <c r="Q51" s="1"/>
      <c r="R51" s="1"/>
      <c r="S51" s="1"/>
      <c r="T51" s="1"/>
      <c r="U51" s="1"/>
      <c r="V51" s="1"/>
      <c r="W51" s="1"/>
      <c r="X51" s="1"/>
      <c r="Y51" s="1"/>
      <c r="Z51" s="1"/>
    </row>
    <row r="52" spans="1:26" ht="15.75" customHeight="1">
      <c r="A52" s="211"/>
      <c r="B52" s="260"/>
      <c r="C52" s="260"/>
      <c r="D52" s="260"/>
      <c r="E52" s="260"/>
      <c r="F52" s="260"/>
      <c r="G52" s="260"/>
      <c r="H52" s="260"/>
      <c r="I52" s="260"/>
      <c r="J52" s="261"/>
      <c r="K52" s="1"/>
      <c r="L52" s="1"/>
      <c r="M52" s="1"/>
      <c r="N52" s="1"/>
      <c r="O52" s="1"/>
      <c r="P52" s="1"/>
      <c r="Q52" s="1"/>
      <c r="R52" s="1"/>
      <c r="S52" s="1"/>
      <c r="T52" s="1"/>
      <c r="U52" s="1"/>
      <c r="V52" s="1"/>
      <c r="W52" s="1"/>
      <c r="X52" s="1"/>
      <c r="Y52" s="1"/>
      <c r="Z52" s="1"/>
    </row>
    <row r="53" spans="1:26" ht="15.75" customHeight="1">
      <c r="A53" s="212" t="s">
        <v>68</v>
      </c>
      <c r="B53" s="262"/>
      <c r="C53" s="262"/>
      <c r="D53" s="262"/>
      <c r="E53" s="262"/>
      <c r="F53" s="262"/>
      <c r="G53" s="262"/>
      <c r="H53" s="262"/>
      <c r="I53" s="262"/>
      <c r="J53" s="263"/>
      <c r="K53" s="1"/>
      <c r="L53" s="1"/>
      <c r="M53" s="1"/>
      <c r="N53" s="1"/>
      <c r="O53" s="1"/>
      <c r="P53" s="1"/>
      <c r="Q53" s="1"/>
      <c r="R53" s="1"/>
      <c r="S53" s="1"/>
      <c r="T53" s="1"/>
      <c r="U53" s="1"/>
      <c r="V53" s="1"/>
      <c r="W53" s="1"/>
      <c r="X53" s="1"/>
      <c r="Y53" s="1"/>
      <c r="Z53" s="1"/>
    </row>
    <row r="54" spans="1:26" ht="15.75" customHeight="1">
      <c r="A54" s="213"/>
      <c r="B54" s="250"/>
      <c r="C54" s="250"/>
      <c r="D54" s="250"/>
      <c r="E54" s="250"/>
      <c r="F54" s="250"/>
      <c r="G54" s="250"/>
      <c r="H54" s="250"/>
      <c r="I54" s="250"/>
      <c r="J54" s="251"/>
      <c r="K54" s="1"/>
      <c r="L54" s="1"/>
      <c r="M54" s="1"/>
      <c r="N54" s="1"/>
      <c r="O54" s="1"/>
      <c r="P54" s="1"/>
      <c r="Q54" s="1"/>
      <c r="R54" s="1"/>
      <c r="S54" s="1"/>
      <c r="T54" s="1"/>
      <c r="U54" s="1"/>
      <c r="V54" s="1"/>
      <c r="W54" s="1"/>
      <c r="X54" s="1"/>
      <c r="Y54" s="1"/>
      <c r="Z54" s="1"/>
    </row>
    <row r="55" spans="1:26" ht="15.75" customHeight="1">
      <c r="A55" s="209" t="s">
        <v>42</v>
      </c>
      <c r="B55" s="252"/>
      <c r="C55" s="214"/>
      <c r="D55" s="244"/>
      <c r="E55" s="244"/>
      <c r="F55" s="244"/>
      <c r="G55" s="244"/>
      <c r="H55" s="244"/>
      <c r="I55" s="244"/>
      <c r="J55" s="245"/>
      <c r="K55" s="148"/>
      <c r="L55" s="1"/>
      <c r="M55" s="1"/>
      <c r="N55" s="1"/>
      <c r="O55" s="1"/>
      <c r="P55" s="1"/>
      <c r="Q55" s="1"/>
      <c r="R55" s="1"/>
      <c r="S55" s="1"/>
      <c r="T55" s="1"/>
      <c r="U55" s="1"/>
      <c r="V55" s="1"/>
      <c r="W55" s="1"/>
      <c r="X55" s="1"/>
      <c r="Y55" s="1"/>
      <c r="Z55" s="1"/>
    </row>
    <row r="56" spans="1:26" ht="15.75" customHeight="1">
      <c r="A56" s="215"/>
      <c r="B56" s="242"/>
      <c r="C56" s="242"/>
      <c r="D56" s="242"/>
      <c r="E56" s="242"/>
      <c r="F56" s="242"/>
      <c r="G56" s="242"/>
      <c r="H56" s="242"/>
      <c r="I56" s="242"/>
      <c r="J56" s="253"/>
      <c r="K56" s="1"/>
      <c r="L56" s="1"/>
      <c r="M56" s="1"/>
      <c r="N56" s="1"/>
      <c r="O56" s="1"/>
      <c r="P56" s="1"/>
      <c r="Q56" s="1"/>
      <c r="R56" s="1"/>
      <c r="S56" s="1"/>
      <c r="T56" s="1"/>
      <c r="U56" s="1"/>
      <c r="V56" s="1"/>
      <c r="W56" s="1"/>
      <c r="X56" s="1"/>
      <c r="Y56" s="1"/>
      <c r="Z56" s="1"/>
    </row>
    <row r="57" spans="1:26" ht="15.75" customHeight="1">
      <c r="A57" s="209" t="s">
        <v>44</v>
      </c>
      <c r="B57" s="254"/>
      <c r="C57" s="252"/>
      <c r="D57" s="3"/>
      <c r="E57" s="4"/>
      <c r="F57" s="217" t="s">
        <v>46</v>
      </c>
      <c r="G57" s="255"/>
      <c r="H57" s="256"/>
      <c r="I57" s="3"/>
      <c r="J57" s="5"/>
      <c r="K57" s="1"/>
      <c r="L57" s="1"/>
      <c r="M57" s="1"/>
      <c r="N57" s="1"/>
      <c r="O57" s="1"/>
      <c r="P57" s="1"/>
      <c r="Q57" s="1"/>
      <c r="R57" s="1"/>
      <c r="S57" s="1"/>
      <c r="T57" s="1"/>
      <c r="U57" s="1"/>
      <c r="V57" s="1"/>
      <c r="W57" s="1"/>
      <c r="X57" s="1"/>
      <c r="Y57" s="1"/>
      <c r="Z57" s="1"/>
    </row>
    <row r="58" spans="1:26" ht="15.75" customHeight="1">
      <c r="A58" s="208"/>
      <c r="B58" s="257"/>
      <c r="C58" s="257"/>
      <c r="D58" s="257"/>
      <c r="E58" s="257"/>
      <c r="F58" s="257"/>
      <c r="G58" s="257"/>
      <c r="H58" s="257"/>
      <c r="I58" s="257"/>
      <c r="J58" s="258"/>
      <c r="K58" s="1"/>
      <c r="L58" s="1"/>
      <c r="M58" s="1"/>
      <c r="N58" s="1"/>
      <c r="O58" s="1"/>
      <c r="P58" s="1"/>
      <c r="Q58" s="1"/>
      <c r="R58" s="1"/>
      <c r="S58" s="1"/>
      <c r="T58" s="1"/>
      <c r="U58" s="1"/>
      <c r="V58" s="1"/>
      <c r="W58" s="1"/>
      <c r="X58" s="1"/>
      <c r="Y58" s="1"/>
      <c r="Z58" s="1"/>
    </row>
    <row r="59" spans="1:26" ht="15.75" customHeight="1">
      <c r="A59" s="216" t="s">
        <v>48</v>
      </c>
      <c r="B59" s="250"/>
      <c r="C59" s="250"/>
      <c r="D59" s="250"/>
      <c r="E59" s="250"/>
      <c r="F59" s="250"/>
      <c r="G59" s="250"/>
      <c r="H59" s="250"/>
      <c r="I59" s="250"/>
      <c r="J59" s="251"/>
      <c r="K59" s="1"/>
      <c r="L59" s="1"/>
      <c r="M59" s="1"/>
      <c r="N59" s="1"/>
      <c r="O59" s="1"/>
      <c r="P59" s="1"/>
      <c r="Q59" s="1"/>
      <c r="R59" s="1"/>
      <c r="S59" s="1"/>
      <c r="T59" s="1"/>
      <c r="U59" s="1"/>
      <c r="V59" s="1"/>
      <c r="W59" s="1"/>
      <c r="X59" s="1"/>
      <c r="Y59" s="1"/>
      <c r="Z59" s="1"/>
    </row>
    <row r="60" spans="1:26" ht="15.75" customHeight="1">
      <c r="A60" s="205"/>
      <c r="B60" s="264"/>
      <c r="C60" s="264"/>
      <c r="D60" s="264"/>
      <c r="E60" s="264"/>
      <c r="F60" s="264"/>
      <c r="G60" s="264"/>
      <c r="H60" s="264"/>
      <c r="I60" s="264"/>
      <c r="J60" s="265"/>
      <c r="K60" s="148"/>
      <c r="L60" s="1"/>
      <c r="M60" s="1"/>
      <c r="N60" s="1"/>
      <c r="O60" s="1"/>
      <c r="P60" s="1"/>
      <c r="Q60" s="1"/>
      <c r="R60" s="1"/>
      <c r="S60" s="1"/>
      <c r="T60" s="1"/>
      <c r="U60" s="1"/>
      <c r="V60" s="1"/>
      <c r="W60" s="1"/>
      <c r="X60" s="1"/>
      <c r="Y60" s="1"/>
      <c r="Z60" s="1"/>
    </row>
    <row r="61" spans="1:26" ht="15.75" customHeight="1">
      <c r="A61" s="266"/>
      <c r="B61" s="267"/>
      <c r="C61" s="267"/>
      <c r="D61" s="267"/>
      <c r="E61" s="267"/>
      <c r="F61" s="267"/>
      <c r="G61" s="267"/>
      <c r="H61" s="267"/>
      <c r="I61" s="267"/>
      <c r="J61" s="268"/>
      <c r="K61" s="148"/>
      <c r="L61" s="1"/>
      <c r="M61" s="1"/>
      <c r="N61" s="1"/>
      <c r="O61" s="1"/>
      <c r="P61" s="1"/>
      <c r="Q61" s="1"/>
      <c r="R61" s="1"/>
      <c r="S61" s="1"/>
      <c r="T61" s="1"/>
      <c r="U61" s="1"/>
      <c r="V61" s="1"/>
      <c r="W61" s="1"/>
      <c r="X61" s="1"/>
      <c r="Y61" s="1"/>
      <c r="Z61" s="1"/>
    </row>
    <row r="62" spans="1:26" ht="15.75" customHeight="1">
      <c r="A62" s="266"/>
      <c r="B62" s="267"/>
      <c r="C62" s="267"/>
      <c r="D62" s="267"/>
      <c r="E62" s="267"/>
      <c r="F62" s="267"/>
      <c r="G62" s="267"/>
      <c r="H62" s="267"/>
      <c r="I62" s="267"/>
      <c r="J62" s="268"/>
      <c r="K62" s="148"/>
      <c r="L62" s="1"/>
      <c r="M62" s="1"/>
      <c r="N62" s="1"/>
      <c r="O62" s="1"/>
      <c r="P62" s="1"/>
      <c r="Q62" s="1"/>
      <c r="R62" s="1"/>
      <c r="S62" s="1"/>
      <c r="T62" s="1"/>
      <c r="U62" s="1"/>
      <c r="V62" s="1"/>
      <c r="W62" s="1"/>
      <c r="X62" s="1"/>
      <c r="Y62" s="1"/>
      <c r="Z62" s="1"/>
    </row>
    <row r="63" spans="1:26" ht="15.75" customHeight="1">
      <c r="A63" s="266"/>
      <c r="B63" s="267"/>
      <c r="C63" s="267"/>
      <c r="D63" s="267"/>
      <c r="E63" s="267"/>
      <c r="F63" s="267"/>
      <c r="G63" s="267"/>
      <c r="H63" s="267"/>
      <c r="I63" s="267"/>
      <c r="J63" s="268"/>
      <c r="K63" s="148"/>
      <c r="L63" s="1"/>
      <c r="M63" s="1"/>
      <c r="N63" s="1"/>
      <c r="O63" s="1"/>
      <c r="P63" s="1"/>
      <c r="Q63" s="1"/>
      <c r="R63" s="1"/>
      <c r="S63" s="1"/>
      <c r="T63" s="1"/>
      <c r="U63" s="1"/>
      <c r="V63" s="1"/>
      <c r="W63" s="1"/>
      <c r="X63" s="1"/>
      <c r="Y63" s="1"/>
      <c r="Z63" s="1"/>
    </row>
    <row r="64" spans="1:26" ht="15.75" customHeight="1">
      <c r="A64" s="266"/>
      <c r="B64" s="267"/>
      <c r="C64" s="267"/>
      <c r="D64" s="267"/>
      <c r="E64" s="267"/>
      <c r="F64" s="267"/>
      <c r="G64" s="267"/>
      <c r="H64" s="267"/>
      <c r="I64" s="267"/>
      <c r="J64" s="268"/>
      <c r="K64" s="148"/>
      <c r="L64" s="1"/>
      <c r="M64" s="1"/>
      <c r="N64" s="1"/>
      <c r="O64" s="1"/>
      <c r="P64" s="1"/>
      <c r="Q64" s="1"/>
      <c r="R64" s="1"/>
      <c r="S64" s="1"/>
      <c r="T64" s="1"/>
      <c r="U64" s="1"/>
      <c r="V64" s="1"/>
      <c r="W64" s="1"/>
      <c r="X64" s="1"/>
      <c r="Y64" s="1"/>
      <c r="Z64" s="1"/>
    </row>
    <row r="65" spans="1:26" ht="15.75" customHeight="1">
      <c r="A65" s="266"/>
      <c r="B65" s="267"/>
      <c r="C65" s="267"/>
      <c r="D65" s="267"/>
      <c r="E65" s="267"/>
      <c r="F65" s="267"/>
      <c r="G65" s="267"/>
      <c r="H65" s="267"/>
      <c r="I65" s="267"/>
      <c r="J65" s="268"/>
      <c r="K65" s="148"/>
      <c r="L65" s="1"/>
      <c r="M65" s="1"/>
      <c r="N65" s="1"/>
      <c r="O65" s="1"/>
      <c r="P65" s="1"/>
      <c r="Q65" s="1"/>
      <c r="R65" s="1"/>
      <c r="S65" s="1"/>
      <c r="T65" s="1"/>
      <c r="U65" s="1"/>
      <c r="V65" s="1"/>
      <c r="W65" s="1"/>
      <c r="X65" s="1"/>
      <c r="Y65" s="1"/>
      <c r="Z65" s="1"/>
    </row>
    <row r="66" spans="1:26" ht="15.75" customHeight="1">
      <c r="A66" s="266"/>
      <c r="B66" s="267"/>
      <c r="C66" s="267"/>
      <c r="D66" s="267"/>
      <c r="E66" s="267"/>
      <c r="F66" s="267"/>
      <c r="G66" s="267"/>
      <c r="H66" s="267"/>
      <c r="I66" s="267"/>
      <c r="J66" s="268"/>
      <c r="K66" s="148"/>
      <c r="L66" s="1"/>
      <c r="M66" s="1"/>
      <c r="N66" s="1"/>
      <c r="O66" s="1"/>
      <c r="P66" s="1"/>
      <c r="Q66" s="1"/>
      <c r="R66" s="1"/>
      <c r="S66" s="1"/>
      <c r="T66" s="1"/>
      <c r="U66" s="1"/>
      <c r="V66" s="1"/>
      <c r="W66" s="1"/>
      <c r="X66" s="1"/>
      <c r="Y66" s="1"/>
      <c r="Z66" s="1"/>
    </row>
    <row r="67" spans="1:26" ht="15.75" customHeight="1">
      <c r="A67" s="266"/>
      <c r="B67" s="267"/>
      <c r="C67" s="267"/>
      <c r="D67" s="267"/>
      <c r="E67" s="267"/>
      <c r="F67" s="267"/>
      <c r="G67" s="267"/>
      <c r="H67" s="267"/>
      <c r="I67" s="267"/>
      <c r="J67" s="268"/>
      <c r="K67" s="148"/>
      <c r="L67" s="1"/>
      <c r="M67" s="1"/>
      <c r="N67" s="1"/>
      <c r="O67" s="1"/>
      <c r="P67" s="1"/>
      <c r="Q67" s="1"/>
      <c r="R67" s="1"/>
      <c r="S67" s="1"/>
      <c r="T67" s="1"/>
      <c r="U67" s="1"/>
      <c r="V67" s="1"/>
      <c r="W67" s="1"/>
      <c r="X67" s="1"/>
      <c r="Y67" s="1"/>
      <c r="Z67" s="1"/>
    </row>
    <row r="68" spans="1:26" ht="15.75" customHeight="1">
      <c r="A68" s="266"/>
      <c r="B68" s="267"/>
      <c r="C68" s="267"/>
      <c r="D68" s="267"/>
      <c r="E68" s="267"/>
      <c r="F68" s="267"/>
      <c r="G68" s="267"/>
      <c r="H68" s="267"/>
      <c r="I68" s="267"/>
      <c r="J68" s="268"/>
      <c r="K68" s="148"/>
      <c r="L68" s="1"/>
      <c r="M68" s="1"/>
      <c r="N68" s="1"/>
      <c r="O68" s="1"/>
      <c r="P68" s="1"/>
      <c r="Q68" s="1"/>
      <c r="R68" s="1"/>
      <c r="S68" s="1"/>
      <c r="T68" s="1"/>
      <c r="U68" s="1"/>
      <c r="V68" s="1"/>
      <c r="W68" s="1"/>
      <c r="X68" s="1"/>
      <c r="Y68" s="1"/>
      <c r="Z68" s="1"/>
    </row>
    <row r="69" spans="1:26" ht="15.75" customHeight="1">
      <c r="A69" s="269"/>
      <c r="B69" s="259"/>
      <c r="C69" s="259"/>
      <c r="D69" s="259"/>
      <c r="E69" s="259"/>
      <c r="F69" s="259"/>
      <c r="G69" s="259"/>
      <c r="H69" s="259"/>
      <c r="I69" s="259"/>
      <c r="J69" s="270"/>
      <c r="K69" s="148"/>
      <c r="L69" s="1"/>
      <c r="M69" s="1"/>
      <c r="N69" s="1"/>
      <c r="O69" s="1"/>
      <c r="P69" s="1"/>
      <c r="Q69" s="1"/>
      <c r="R69" s="1"/>
      <c r="S69" s="1"/>
      <c r="T69" s="1"/>
      <c r="U69" s="1"/>
      <c r="V69" s="1"/>
      <c r="W69" s="1"/>
      <c r="X69" s="1"/>
      <c r="Y69" s="1"/>
      <c r="Z69" s="1"/>
    </row>
    <row r="70" spans="1:26" ht="15.75" customHeight="1">
      <c r="A70" s="208"/>
      <c r="B70" s="257"/>
      <c r="C70" s="257"/>
      <c r="D70" s="257"/>
      <c r="E70" s="257"/>
      <c r="F70" s="257"/>
      <c r="G70" s="257"/>
      <c r="H70" s="257"/>
      <c r="I70" s="257"/>
      <c r="J70" s="258"/>
      <c r="K70" s="1"/>
      <c r="L70" s="1"/>
      <c r="M70" s="1"/>
      <c r="N70" s="1"/>
      <c r="O70" s="1"/>
      <c r="P70" s="1"/>
      <c r="Q70" s="1"/>
      <c r="R70" s="1"/>
      <c r="S70" s="1"/>
      <c r="T70" s="1"/>
      <c r="U70" s="1"/>
      <c r="V70" s="1"/>
      <c r="W70" s="1"/>
      <c r="X70" s="1"/>
      <c r="Y70" s="1"/>
      <c r="Z70" s="1"/>
    </row>
    <row r="71" spans="1:26" ht="15.75" customHeight="1">
      <c r="A71" s="216" t="s">
        <v>50</v>
      </c>
      <c r="B71" s="250"/>
      <c r="C71" s="250"/>
      <c r="D71" s="250"/>
      <c r="E71" s="250"/>
      <c r="F71" s="250"/>
      <c r="G71" s="250"/>
      <c r="H71" s="250"/>
      <c r="I71" s="250"/>
      <c r="J71" s="251"/>
      <c r="K71" s="1"/>
      <c r="L71" s="1"/>
      <c r="M71" s="1"/>
      <c r="N71" s="1"/>
      <c r="O71" s="1"/>
      <c r="P71" s="1"/>
      <c r="Q71" s="1"/>
      <c r="R71" s="1"/>
      <c r="S71" s="1"/>
      <c r="T71" s="1"/>
      <c r="U71" s="1"/>
      <c r="V71" s="1"/>
      <c r="W71" s="1"/>
      <c r="X71" s="1"/>
      <c r="Y71" s="1"/>
      <c r="Z71" s="1"/>
    </row>
    <row r="72" spans="1:26" ht="15.75" customHeight="1">
      <c r="A72" s="205"/>
      <c r="B72" s="264"/>
      <c r="C72" s="264"/>
      <c r="D72" s="264"/>
      <c r="E72" s="264"/>
      <c r="F72" s="264"/>
      <c r="G72" s="264"/>
      <c r="H72" s="264"/>
      <c r="I72" s="264"/>
      <c r="J72" s="265"/>
      <c r="K72" s="148"/>
      <c r="L72" s="1"/>
      <c r="M72" s="1"/>
      <c r="N72" s="1"/>
      <c r="O72" s="1"/>
      <c r="P72" s="1"/>
      <c r="Q72" s="1"/>
      <c r="R72" s="1"/>
      <c r="S72" s="1"/>
      <c r="T72" s="1"/>
      <c r="U72" s="1"/>
      <c r="V72" s="1"/>
      <c r="W72" s="1"/>
      <c r="X72" s="1"/>
      <c r="Y72" s="1"/>
      <c r="Z72" s="1"/>
    </row>
    <row r="73" spans="1:26" ht="15.75" customHeight="1">
      <c r="A73" s="266"/>
      <c r="B73" s="267"/>
      <c r="C73" s="267"/>
      <c r="D73" s="267"/>
      <c r="E73" s="267"/>
      <c r="F73" s="267"/>
      <c r="G73" s="267"/>
      <c r="H73" s="267"/>
      <c r="I73" s="267"/>
      <c r="J73" s="268"/>
      <c r="K73" s="148"/>
      <c r="L73" s="1"/>
      <c r="M73" s="1"/>
      <c r="N73" s="1"/>
      <c r="O73" s="1"/>
      <c r="P73" s="1"/>
      <c r="Q73" s="1"/>
      <c r="R73" s="1"/>
      <c r="S73" s="1"/>
      <c r="T73" s="1"/>
      <c r="U73" s="1"/>
      <c r="V73" s="1"/>
      <c r="W73" s="1"/>
      <c r="X73" s="1"/>
      <c r="Y73" s="1"/>
      <c r="Z73" s="1"/>
    </row>
    <row r="74" spans="1:26" ht="15.75" customHeight="1">
      <c r="A74" s="266"/>
      <c r="B74" s="267"/>
      <c r="C74" s="267"/>
      <c r="D74" s="267"/>
      <c r="E74" s="267"/>
      <c r="F74" s="267"/>
      <c r="G74" s="267"/>
      <c r="H74" s="267"/>
      <c r="I74" s="267"/>
      <c r="J74" s="268"/>
      <c r="K74" s="148"/>
      <c r="L74" s="1"/>
      <c r="M74" s="1"/>
      <c r="N74" s="1"/>
      <c r="O74" s="1"/>
      <c r="P74" s="1"/>
      <c r="Q74" s="1"/>
      <c r="R74" s="1"/>
      <c r="S74" s="1"/>
      <c r="T74" s="1"/>
      <c r="U74" s="1"/>
      <c r="V74" s="1"/>
      <c r="W74" s="1"/>
      <c r="X74" s="1"/>
      <c r="Y74" s="1"/>
      <c r="Z74" s="1"/>
    </row>
    <row r="75" spans="1:26" ht="15.75" customHeight="1">
      <c r="A75" s="266"/>
      <c r="B75" s="267"/>
      <c r="C75" s="267"/>
      <c r="D75" s="267"/>
      <c r="E75" s="267"/>
      <c r="F75" s="267"/>
      <c r="G75" s="267"/>
      <c r="H75" s="267"/>
      <c r="I75" s="267"/>
      <c r="J75" s="268"/>
      <c r="K75" s="148"/>
      <c r="L75" s="1"/>
      <c r="M75" s="1"/>
      <c r="N75" s="1"/>
      <c r="O75" s="1"/>
      <c r="P75" s="1"/>
      <c r="Q75" s="1"/>
      <c r="R75" s="1"/>
      <c r="S75" s="1"/>
      <c r="T75" s="1"/>
      <c r="U75" s="1"/>
      <c r="V75" s="1"/>
      <c r="W75" s="1"/>
      <c r="X75" s="1"/>
      <c r="Y75" s="1"/>
      <c r="Z75" s="1"/>
    </row>
    <row r="76" spans="1:26" ht="15.75" customHeight="1">
      <c r="A76" s="269"/>
      <c r="B76" s="259"/>
      <c r="C76" s="259"/>
      <c r="D76" s="259"/>
      <c r="E76" s="259"/>
      <c r="F76" s="259"/>
      <c r="G76" s="259"/>
      <c r="H76" s="259"/>
      <c r="I76" s="259"/>
      <c r="J76" s="270"/>
      <c r="K76" s="148"/>
      <c r="L76" s="1"/>
      <c r="M76" s="1"/>
      <c r="N76" s="1"/>
      <c r="O76" s="1"/>
      <c r="P76" s="1"/>
      <c r="Q76" s="1"/>
      <c r="R76" s="1"/>
      <c r="S76" s="1"/>
      <c r="T76" s="1"/>
      <c r="U76" s="1"/>
      <c r="V76" s="1"/>
      <c r="W76" s="1"/>
      <c r="X76" s="1"/>
      <c r="Y76" s="1"/>
      <c r="Z76" s="1"/>
    </row>
    <row r="77" spans="1:26" ht="15.75" customHeight="1">
      <c r="A77" s="208"/>
      <c r="B77" s="257"/>
      <c r="C77" s="257"/>
      <c r="D77" s="257"/>
      <c r="E77" s="257"/>
      <c r="F77" s="257"/>
      <c r="G77" s="257"/>
      <c r="H77" s="257"/>
      <c r="I77" s="257"/>
      <c r="J77" s="258"/>
      <c r="K77" s="1"/>
      <c r="L77" s="1"/>
      <c r="M77" s="1"/>
      <c r="N77" s="1"/>
      <c r="O77" s="1"/>
      <c r="P77" s="1"/>
      <c r="Q77" s="1"/>
      <c r="R77" s="1"/>
      <c r="S77" s="1"/>
      <c r="T77" s="1"/>
      <c r="U77" s="1"/>
      <c r="V77" s="1"/>
      <c r="W77" s="1"/>
      <c r="X77" s="1"/>
      <c r="Y77" s="1"/>
      <c r="Z77" s="1"/>
    </row>
    <row r="78" spans="1:26" ht="15.75" customHeight="1">
      <c r="A78" s="216" t="s">
        <v>52</v>
      </c>
      <c r="B78" s="250"/>
      <c r="C78" s="250"/>
      <c r="D78" s="250"/>
      <c r="E78" s="250"/>
      <c r="F78" s="250"/>
      <c r="G78" s="250"/>
      <c r="H78" s="250"/>
      <c r="I78" s="250"/>
      <c r="J78" s="251"/>
      <c r="K78" s="1"/>
      <c r="L78" s="1"/>
      <c r="M78" s="1"/>
      <c r="N78" s="1"/>
      <c r="O78" s="1"/>
      <c r="P78" s="1"/>
      <c r="Q78" s="1"/>
      <c r="R78" s="1"/>
      <c r="S78" s="1"/>
      <c r="T78" s="1"/>
      <c r="U78" s="1"/>
      <c r="V78" s="1"/>
      <c r="W78" s="1"/>
      <c r="X78" s="1"/>
      <c r="Y78" s="1"/>
      <c r="Z78" s="1"/>
    </row>
    <row r="79" spans="1:26" ht="15.75" customHeight="1">
      <c r="A79" s="205"/>
      <c r="B79" s="264"/>
      <c r="C79" s="264"/>
      <c r="D79" s="264"/>
      <c r="E79" s="264"/>
      <c r="F79" s="264"/>
      <c r="G79" s="264"/>
      <c r="H79" s="264"/>
      <c r="I79" s="264"/>
      <c r="J79" s="265"/>
      <c r="K79" s="148"/>
      <c r="L79" s="1"/>
      <c r="M79" s="1"/>
      <c r="N79" s="1"/>
      <c r="O79" s="1"/>
      <c r="P79" s="1"/>
      <c r="Q79" s="1"/>
      <c r="R79" s="1"/>
      <c r="S79" s="1"/>
      <c r="T79" s="1"/>
      <c r="U79" s="1"/>
      <c r="V79" s="1"/>
      <c r="W79" s="1"/>
      <c r="X79" s="1"/>
      <c r="Y79" s="1"/>
      <c r="Z79" s="1"/>
    </row>
    <row r="80" spans="1:26" ht="15.75" customHeight="1">
      <c r="A80" s="266"/>
      <c r="B80" s="267"/>
      <c r="C80" s="267"/>
      <c r="D80" s="267"/>
      <c r="E80" s="267"/>
      <c r="F80" s="267"/>
      <c r="G80" s="267"/>
      <c r="H80" s="267"/>
      <c r="I80" s="267"/>
      <c r="J80" s="268"/>
      <c r="K80" s="148"/>
      <c r="L80" s="1"/>
      <c r="M80" s="1"/>
      <c r="N80" s="1"/>
      <c r="O80" s="1"/>
      <c r="P80" s="1"/>
      <c r="Q80" s="1"/>
      <c r="R80" s="1"/>
      <c r="S80" s="1"/>
      <c r="T80" s="1"/>
      <c r="U80" s="1"/>
      <c r="V80" s="1"/>
      <c r="W80" s="1"/>
      <c r="X80" s="1"/>
      <c r="Y80" s="1"/>
      <c r="Z80" s="1"/>
    </row>
    <row r="81" spans="1:26" ht="15.75" customHeight="1">
      <c r="A81" s="266"/>
      <c r="B81" s="267"/>
      <c r="C81" s="267"/>
      <c r="D81" s="267"/>
      <c r="E81" s="267"/>
      <c r="F81" s="267"/>
      <c r="G81" s="267"/>
      <c r="H81" s="267"/>
      <c r="I81" s="267"/>
      <c r="J81" s="268"/>
      <c r="K81" s="148"/>
      <c r="L81" s="1"/>
      <c r="M81" s="1"/>
      <c r="N81" s="1"/>
      <c r="O81" s="1"/>
      <c r="P81" s="1"/>
      <c r="Q81" s="1"/>
      <c r="R81" s="1"/>
      <c r="S81" s="1"/>
      <c r="T81" s="1"/>
      <c r="U81" s="1"/>
      <c r="V81" s="1"/>
      <c r="W81" s="1"/>
      <c r="X81" s="1"/>
      <c r="Y81" s="1"/>
      <c r="Z81" s="1"/>
    </row>
    <row r="82" spans="1:26" ht="15.75" customHeight="1">
      <c r="A82" s="266"/>
      <c r="B82" s="267"/>
      <c r="C82" s="267"/>
      <c r="D82" s="267"/>
      <c r="E82" s="267"/>
      <c r="F82" s="267"/>
      <c r="G82" s="267"/>
      <c r="H82" s="267"/>
      <c r="I82" s="267"/>
      <c r="J82" s="268"/>
      <c r="K82" s="148"/>
      <c r="L82" s="1"/>
      <c r="M82" s="1"/>
      <c r="N82" s="1"/>
      <c r="O82" s="1"/>
      <c r="P82" s="1"/>
      <c r="Q82" s="1"/>
      <c r="R82" s="1"/>
      <c r="S82" s="1"/>
      <c r="T82" s="1"/>
      <c r="U82" s="1"/>
      <c r="V82" s="1"/>
      <c r="W82" s="1"/>
      <c r="X82" s="1"/>
      <c r="Y82" s="1"/>
      <c r="Z82" s="1"/>
    </row>
    <row r="83" spans="1:26" ht="15.75" customHeight="1">
      <c r="A83" s="266"/>
      <c r="B83" s="267"/>
      <c r="C83" s="267"/>
      <c r="D83" s="267"/>
      <c r="E83" s="267"/>
      <c r="F83" s="267"/>
      <c r="G83" s="267"/>
      <c r="H83" s="267"/>
      <c r="I83" s="267"/>
      <c r="J83" s="268"/>
      <c r="K83" s="148"/>
      <c r="L83" s="1"/>
      <c r="M83" s="1"/>
      <c r="N83" s="1"/>
      <c r="O83" s="1"/>
      <c r="P83" s="1"/>
      <c r="Q83" s="1"/>
      <c r="R83" s="1"/>
      <c r="S83" s="1"/>
      <c r="T83" s="1"/>
      <c r="U83" s="1"/>
      <c r="V83" s="1"/>
      <c r="W83" s="1"/>
      <c r="X83" s="1"/>
      <c r="Y83" s="1"/>
      <c r="Z83" s="1"/>
    </row>
    <row r="84" spans="1:26" ht="15.75" customHeight="1">
      <c r="A84" s="269"/>
      <c r="B84" s="259"/>
      <c r="C84" s="259"/>
      <c r="D84" s="259"/>
      <c r="E84" s="259"/>
      <c r="F84" s="259"/>
      <c r="G84" s="259"/>
      <c r="H84" s="259"/>
      <c r="I84" s="259"/>
      <c r="J84" s="270"/>
      <c r="K84" s="148"/>
      <c r="L84" s="1"/>
      <c r="M84" s="1"/>
      <c r="N84" s="1"/>
      <c r="O84" s="1"/>
      <c r="P84" s="1"/>
      <c r="Q84" s="1"/>
      <c r="R84" s="1"/>
      <c r="S84" s="1"/>
      <c r="T84" s="1"/>
      <c r="U84" s="1"/>
      <c r="V84" s="1"/>
      <c r="W84" s="1"/>
      <c r="X84" s="1"/>
      <c r="Y84" s="1"/>
      <c r="Z84" s="1"/>
    </row>
    <row r="85" spans="1:26" ht="15.75" customHeight="1">
      <c r="A85" s="208"/>
      <c r="B85" s="257"/>
      <c r="C85" s="257"/>
      <c r="D85" s="257"/>
      <c r="E85" s="257"/>
      <c r="F85" s="257"/>
      <c r="G85" s="257"/>
      <c r="H85" s="257"/>
      <c r="I85" s="257"/>
      <c r="J85" s="258"/>
      <c r="K85" s="1"/>
      <c r="L85" s="1"/>
      <c r="M85" s="1"/>
      <c r="N85" s="1"/>
      <c r="O85" s="1"/>
      <c r="P85" s="1"/>
      <c r="Q85" s="1"/>
      <c r="R85" s="1"/>
      <c r="S85" s="1"/>
      <c r="T85" s="1"/>
      <c r="U85" s="1"/>
      <c r="V85" s="1"/>
      <c r="W85" s="1"/>
      <c r="X85" s="1"/>
      <c r="Y85" s="1"/>
      <c r="Z85" s="1"/>
    </row>
    <row r="86" spans="1:26" ht="16.5" customHeight="1">
      <c r="A86" s="210" t="s">
        <v>54</v>
      </c>
      <c r="B86" s="250"/>
      <c r="C86" s="250"/>
      <c r="D86" s="250"/>
      <c r="E86" s="250"/>
      <c r="F86" s="250"/>
      <c r="G86" s="250"/>
      <c r="H86" s="250"/>
      <c r="I86" s="250"/>
      <c r="J86" s="250"/>
      <c r="K86" s="1"/>
      <c r="L86" s="1"/>
      <c r="M86" s="1"/>
      <c r="N86" s="1"/>
      <c r="O86" s="1"/>
      <c r="P86" s="1"/>
      <c r="Q86" s="1"/>
      <c r="R86" s="1"/>
      <c r="S86" s="1"/>
      <c r="T86" s="1"/>
      <c r="U86" s="1"/>
      <c r="V86" s="1"/>
      <c r="W86" s="1"/>
      <c r="X86" s="1"/>
      <c r="Y86" s="1"/>
      <c r="Z86" s="1"/>
    </row>
    <row r="87" spans="1:26" ht="15" customHeight="1">
      <c r="A87" s="259"/>
      <c r="B87" s="259"/>
      <c r="C87" s="259"/>
      <c r="D87" s="259"/>
      <c r="E87" s="259"/>
      <c r="F87" s="259"/>
      <c r="G87" s="259"/>
      <c r="H87" s="259"/>
      <c r="I87" s="259"/>
      <c r="J87" s="259"/>
      <c r="K87" s="148"/>
      <c r="L87" s="1"/>
      <c r="M87" s="1"/>
      <c r="N87" s="1"/>
      <c r="O87" s="1"/>
      <c r="P87" s="1"/>
      <c r="Q87" s="1"/>
      <c r="R87" s="1"/>
      <c r="S87" s="1"/>
      <c r="T87" s="1"/>
      <c r="U87" s="1"/>
      <c r="V87" s="1"/>
      <c r="W87" s="1"/>
      <c r="X87" s="1"/>
      <c r="Y87" s="1"/>
      <c r="Z87" s="1"/>
    </row>
    <row r="88" spans="1:26" ht="15" customHeight="1">
      <c r="A88" s="205"/>
      <c r="B88" s="264"/>
      <c r="C88" s="264"/>
      <c r="D88" s="264"/>
      <c r="E88" s="264"/>
      <c r="F88" s="264"/>
      <c r="G88" s="264"/>
      <c r="H88" s="264"/>
      <c r="I88" s="264"/>
      <c r="J88" s="265"/>
      <c r="K88" s="148"/>
      <c r="L88" s="1"/>
      <c r="M88" s="1"/>
      <c r="N88" s="1"/>
      <c r="O88" s="1"/>
      <c r="P88" s="1"/>
      <c r="Q88" s="1"/>
      <c r="R88" s="1"/>
      <c r="S88" s="1"/>
      <c r="T88" s="1"/>
      <c r="U88" s="1"/>
      <c r="V88" s="1"/>
      <c r="W88" s="1"/>
      <c r="X88" s="1"/>
      <c r="Y88" s="1"/>
      <c r="Z88" s="1"/>
    </row>
    <row r="89" spans="1:26" ht="15" customHeight="1">
      <c r="A89" s="266"/>
      <c r="B89" s="267"/>
      <c r="C89" s="267"/>
      <c r="D89" s="267"/>
      <c r="E89" s="267"/>
      <c r="F89" s="267"/>
      <c r="G89" s="267"/>
      <c r="H89" s="267"/>
      <c r="I89" s="267"/>
      <c r="J89" s="268"/>
      <c r="K89" s="148"/>
      <c r="L89" s="1"/>
      <c r="M89" s="1"/>
      <c r="N89" s="1"/>
      <c r="O89" s="1"/>
      <c r="P89" s="1"/>
      <c r="Q89" s="1"/>
      <c r="R89" s="1"/>
      <c r="S89" s="1"/>
      <c r="T89" s="1"/>
      <c r="U89" s="1"/>
      <c r="V89" s="1"/>
      <c r="W89" s="1"/>
      <c r="X89" s="1"/>
      <c r="Y89" s="1"/>
      <c r="Z89" s="1"/>
    </row>
    <row r="90" spans="1:26" ht="15" customHeight="1">
      <c r="A90" s="266"/>
      <c r="B90" s="267"/>
      <c r="C90" s="267"/>
      <c r="D90" s="267"/>
      <c r="E90" s="267"/>
      <c r="F90" s="267"/>
      <c r="G90" s="267"/>
      <c r="H90" s="267"/>
      <c r="I90" s="267"/>
      <c r="J90" s="268"/>
      <c r="K90" s="148"/>
      <c r="L90" s="1"/>
      <c r="M90" s="1"/>
      <c r="N90" s="1"/>
      <c r="O90" s="1"/>
      <c r="P90" s="1"/>
      <c r="Q90" s="1"/>
      <c r="R90" s="1"/>
      <c r="S90" s="1"/>
      <c r="T90" s="1"/>
      <c r="U90" s="1"/>
      <c r="V90" s="1"/>
      <c r="W90" s="1"/>
      <c r="X90" s="1"/>
      <c r="Y90" s="1"/>
      <c r="Z90" s="1"/>
    </row>
    <row r="91" spans="1:26" ht="15" customHeight="1">
      <c r="A91" s="266"/>
      <c r="B91" s="267"/>
      <c r="C91" s="267"/>
      <c r="D91" s="267"/>
      <c r="E91" s="267"/>
      <c r="F91" s="267"/>
      <c r="G91" s="267"/>
      <c r="H91" s="267"/>
      <c r="I91" s="267"/>
      <c r="J91" s="268"/>
      <c r="K91" s="148"/>
      <c r="L91" s="1"/>
      <c r="M91" s="1"/>
      <c r="N91" s="1"/>
      <c r="O91" s="1"/>
      <c r="P91" s="1"/>
      <c r="Q91" s="1"/>
      <c r="R91" s="1"/>
      <c r="S91" s="1"/>
      <c r="T91" s="1"/>
      <c r="U91" s="1"/>
      <c r="V91" s="1"/>
      <c r="W91" s="1"/>
      <c r="X91" s="1"/>
      <c r="Y91" s="1"/>
      <c r="Z91" s="1"/>
    </row>
    <row r="92" spans="1:26" ht="15" customHeight="1">
      <c r="A92" s="266"/>
      <c r="B92" s="267"/>
      <c r="C92" s="267"/>
      <c r="D92" s="267"/>
      <c r="E92" s="267"/>
      <c r="F92" s="267"/>
      <c r="G92" s="267"/>
      <c r="H92" s="267"/>
      <c r="I92" s="267"/>
      <c r="J92" s="268"/>
      <c r="K92" s="148"/>
      <c r="L92" s="1"/>
      <c r="M92" s="1"/>
      <c r="N92" s="1"/>
      <c r="O92" s="1"/>
      <c r="P92" s="1"/>
      <c r="Q92" s="1"/>
      <c r="R92" s="1"/>
      <c r="S92" s="1"/>
      <c r="T92" s="1"/>
      <c r="U92" s="1"/>
      <c r="V92" s="1"/>
      <c r="W92" s="1"/>
      <c r="X92" s="1"/>
      <c r="Y92" s="1"/>
      <c r="Z92" s="1"/>
    </row>
    <row r="93" spans="1:26" ht="15.75" customHeight="1">
      <c r="A93" s="269"/>
      <c r="B93" s="259"/>
      <c r="C93" s="259"/>
      <c r="D93" s="259"/>
      <c r="E93" s="259"/>
      <c r="F93" s="259"/>
      <c r="G93" s="259"/>
      <c r="H93" s="259"/>
      <c r="I93" s="259"/>
      <c r="J93" s="270"/>
      <c r="K93" s="148"/>
      <c r="L93" s="1"/>
      <c r="M93" s="1"/>
      <c r="N93" s="1"/>
      <c r="O93" s="1"/>
      <c r="P93" s="1"/>
      <c r="Q93" s="1"/>
      <c r="R93" s="1"/>
      <c r="S93" s="1"/>
      <c r="T93" s="1"/>
      <c r="U93" s="1"/>
      <c r="V93" s="1"/>
      <c r="W93" s="1"/>
      <c r="X93" s="1"/>
      <c r="Y93" s="1"/>
      <c r="Z93" s="1"/>
    </row>
    <row r="94" spans="1:26" ht="15.75" customHeight="1">
      <c r="A94" s="211"/>
      <c r="B94" s="260"/>
      <c r="C94" s="260"/>
      <c r="D94" s="260"/>
      <c r="E94" s="260"/>
      <c r="F94" s="260"/>
      <c r="G94" s="260"/>
      <c r="H94" s="260"/>
      <c r="I94" s="260"/>
      <c r="J94" s="261"/>
      <c r="K94" s="1"/>
      <c r="L94" s="1"/>
      <c r="M94" s="1"/>
      <c r="N94" s="1"/>
      <c r="O94" s="1"/>
      <c r="P94" s="1"/>
      <c r="Q94" s="1"/>
      <c r="R94" s="1"/>
      <c r="S94" s="1"/>
      <c r="T94" s="1"/>
      <c r="U94" s="1"/>
      <c r="V94" s="1"/>
      <c r="W94" s="1"/>
      <c r="X94" s="1"/>
      <c r="Y94" s="1"/>
      <c r="Z94" s="1"/>
    </row>
    <row r="95" spans="1:26" ht="15.75" customHeight="1">
      <c r="A95" s="212" t="s">
        <v>69</v>
      </c>
      <c r="B95" s="262"/>
      <c r="C95" s="262"/>
      <c r="D95" s="262"/>
      <c r="E95" s="262"/>
      <c r="F95" s="262"/>
      <c r="G95" s="262"/>
      <c r="H95" s="262"/>
      <c r="I95" s="262"/>
      <c r="J95" s="263"/>
      <c r="K95" s="1"/>
      <c r="L95" s="1"/>
      <c r="M95" s="1"/>
      <c r="N95" s="1"/>
      <c r="O95" s="1"/>
      <c r="P95" s="1"/>
      <c r="Q95" s="1"/>
      <c r="R95" s="1"/>
      <c r="S95" s="1"/>
      <c r="T95" s="1"/>
      <c r="U95" s="1"/>
      <c r="V95" s="1"/>
      <c r="W95" s="1"/>
      <c r="X95" s="1"/>
      <c r="Y95" s="1"/>
      <c r="Z95" s="1"/>
    </row>
    <row r="96" spans="1:26" ht="15.75" customHeight="1">
      <c r="A96" s="213"/>
      <c r="B96" s="250"/>
      <c r="C96" s="250"/>
      <c r="D96" s="250"/>
      <c r="E96" s="250"/>
      <c r="F96" s="250"/>
      <c r="G96" s="250"/>
      <c r="H96" s="250"/>
      <c r="I96" s="250"/>
      <c r="J96" s="251"/>
      <c r="K96" s="1"/>
      <c r="L96" s="1"/>
      <c r="M96" s="1"/>
      <c r="N96" s="1"/>
      <c r="O96" s="1"/>
      <c r="P96" s="1"/>
      <c r="Q96" s="1"/>
      <c r="R96" s="1"/>
      <c r="S96" s="1"/>
      <c r="T96" s="1"/>
      <c r="U96" s="1"/>
      <c r="V96" s="1"/>
      <c r="W96" s="1"/>
      <c r="X96" s="1"/>
      <c r="Y96" s="1"/>
      <c r="Z96" s="1"/>
    </row>
    <row r="97" spans="1:26" ht="15.75" customHeight="1">
      <c r="A97" s="209" t="s">
        <v>42</v>
      </c>
      <c r="B97" s="252"/>
      <c r="C97" s="214"/>
      <c r="D97" s="244"/>
      <c r="E97" s="244"/>
      <c r="F97" s="244"/>
      <c r="G97" s="244"/>
      <c r="H97" s="244"/>
      <c r="I97" s="244"/>
      <c r="J97" s="245"/>
      <c r="K97" s="148"/>
      <c r="L97" s="1"/>
      <c r="M97" s="1"/>
      <c r="N97" s="1"/>
      <c r="O97" s="1"/>
      <c r="P97" s="1"/>
      <c r="Q97" s="1"/>
      <c r="R97" s="1"/>
      <c r="S97" s="1"/>
      <c r="T97" s="1"/>
      <c r="U97" s="1"/>
      <c r="V97" s="1"/>
      <c r="W97" s="1"/>
      <c r="X97" s="1"/>
      <c r="Y97" s="1"/>
      <c r="Z97" s="1"/>
    </row>
    <row r="98" spans="1:26" ht="15.75" customHeight="1">
      <c r="A98" s="215"/>
      <c r="B98" s="242"/>
      <c r="C98" s="242"/>
      <c r="D98" s="242"/>
      <c r="E98" s="242"/>
      <c r="F98" s="242"/>
      <c r="G98" s="242"/>
      <c r="H98" s="242"/>
      <c r="I98" s="242"/>
      <c r="J98" s="253"/>
      <c r="K98" s="1"/>
      <c r="L98" s="1"/>
      <c r="M98" s="1"/>
      <c r="N98" s="1"/>
      <c r="O98" s="1"/>
      <c r="P98" s="1"/>
      <c r="Q98" s="1"/>
      <c r="R98" s="1"/>
      <c r="S98" s="1"/>
      <c r="T98" s="1"/>
      <c r="U98" s="1"/>
      <c r="V98" s="1"/>
      <c r="W98" s="1"/>
      <c r="X98" s="1"/>
      <c r="Y98" s="1"/>
      <c r="Z98" s="1"/>
    </row>
    <row r="99" spans="1:26" ht="15.75" customHeight="1">
      <c r="A99" s="209" t="s">
        <v>44</v>
      </c>
      <c r="B99" s="254"/>
      <c r="C99" s="252"/>
      <c r="D99" s="3"/>
      <c r="E99" s="4"/>
      <c r="F99" s="217" t="s">
        <v>46</v>
      </c>
      <c r="G99" s="255"/>
      <c r="H99" s="256"/>
      <c r="I99" s="3"/>
      <c r="J99" s="5"/>
      <c r="K99" s="1"/>
      <c r="L99" s="1"/>
      <c r="M99" s="1"/>
      <c r="N99" s="1"/>
      <c r="O99" s="1"/>
      <c r="P99" s="1"/>
      <c r="Q99" s="1"/>
      <c r="R99" s="1"/>
      <c r="S99" s="1"/>
      <c r="T99" s="1"/>
      <c r="U99" s="1"/>
      <c r="V99" s="1"/>
      <c r="W99" s="1"/>
      <c r="X99" s="1"/>
      <c r="Y99" s="1"/>
      <c r="Z99" s="1"/>
    </row>
    <row r="100" spans="1:26" ht="15.75" customHeight="1">
      <c r="A100" s="208"/>
      <c r="B100" s="257"/>
      <c r="C100" s="257"/>
      <c r="D100" s="257"/>
      <c r="E100" s="257"/>
      <c r="F100" s="257"/>
      <c r="G100" s="257"/>
      <c r="H100" s="257"/>
      <c r="I100" s="257"/>
      <c r="J100" s="258"/>
      <c r="K100" s="1"/>
      <c r="L100" s="1"/>
      <c r="M100" s="1"/>
      <c r="N100" s="1"/>
      <c r="O100" s="1"/>
      <c r="P100" s="1"/>
      <c r="Q100" s="1"/>
      <c r="R100" s="1"/>
      <c r="S100" s="1"/>
      <c r="T100" s="1"/>
      <c r="U100" s="1"/>
      <c r="V100" s="1"/>
      <c r="W100" s="1"/>
      <c r="X100" s="1"/>
      <c r="Y100" s="1"/>
      <c r="Z100" s="1"/>
    </row>
    <row r="101" spans="1:26" ht="15.75" customHeight="1">
      <c r="A101" s="216" t="s">
        <v>48</v>
      </c>
      <c r="B101" s="250"/>
      <c r="C101" s="250"/>
      <c r="D101" s="250"/>
      <c r="E101" s="250"/>
      <c r="F101" s="250"/>
      <c r="G101" s="250"/>
      <c r="H101" s="250"/>
      <c r="I101" s="250"/>
      <c r="J101" s="251"/>
      <c r="K101" s="1"/>
      <c r="L101" s="1"/>
      <c r="M101" s="1"/>
      <c r="N101" s="1"/>
      <c r="O101" s="1"/>
      <c r="P101" s="1"/>
      <c r="Q101" s="1"/>
      <c r="R101" s="1"/>
      <c r="S101" s="1"/>
      <c r="T101" s="1"/>
      <c r="U101" s="1"/>
      <c r="V101" s="1"/>
      <c r="W101" s="1"/>
      <c r="X101" s="1"/>
      <c r="Y101" s="1"/>
      <c r="Z101" s="1"/>
    </row>
    <row r="102" spans="1:26" ht="15.75" customHeight="1">
      <c r="A102" s="205"/>
      <c r="B102" s="264"/>
      <c r="C102" s="264"/>
      <c r="D102" s="264"/>
      <c r="E102" s="264"/>
      <c r="F102" s="264"/>
      <c r="G102" s="264"/>
      <c r="H102" s="264"/>
      <c r="I102" s="264"/>
      <c r="J102" s="265"/>
      <c r="K102" s="148"/>
      <c r="L102" s="1"/>
      <c r="M102" s="1"/>
      <c r="N102" s="1"/>
      <c r="O102" s="1"/>
      <c r="P102" s="1"/>
      <c r="Q102" s="1"/>
      <c r="R102" s="1"/>
      <c r="S102" s="1"/>
      <c r="T102" s="1"/>
      <c r="U102" s="1"/>
      <c r="V102" s="1"/>
      <c r="W102" s="1"/>
      <c r="X102" s="1"/>
      <c r="Y102" s="1"/>
      <c r="Z102" s="1"/>
    </row>
    <row r="103" spans="1:26" ht="15.75" customHeight="1">
      <c r="A103" s="266"/>
      <c r="B103" s="267"/>
      <c r="C103" s="267"/>
      <c r="D103" s="267"/>
      <c r="E103" s="267"/>
      <c r="F103" s="267"/>
      <c r="G103" s="267"/>
      <c r="H103" s="267"/>
      <c r="I103" s="267"/>
      <c r="J103" s="268"/>
      <c r="K103" s="148"/>
      <c r="L103" s="1"/>
      <c r="M103" s="1"/>
      <c r="N103" s="1"/>
      <c r="O103" s="1"/>
      <c r="P103" s="1"/>
      <c r="Q103" s="1"/>
      <c r="R103" s="1"/>
      <c r="S103" s="1"/>
      <c r="T103" s="1"/>
      <c r="U103" s="1"/>
      <c r="V103" s="1"/>
      <c r="W103" s="1"/>
      <c r="X103" s="1"/>
      <c r="Y103" s="1"/>
      <c r="Z103" s="1"/>
    </row>
    <row r="104" spans="1:26" ht="15.75" customHeight="1">
      <c r="A104" s="266"/>
      <c r="B104" s="267"/>
      <c r="C104" s="267"/>
      <c r="D104" s="267"/>
      <c r="E104" s="267"/>
      <c r="F104" s="267"/>
      <c r="G104" s="267"/>
      <c r="H104" s="267"/>
      <c r="I104" s="267"/>
      <c r="J104" s="268"/>
      <c r="K104" s="148"/>
      <c r="L104" s="1"/>
      <c r="M104" s="1"/>
      <c r="N104" s="1"/>
      <c r="O104" s="1"/>
      <c r="P104" s="1"/>
      <c r="Q104" s="1"/>
      <c r="R104" s="1"/>
      <c r="S104" s="1"/>
      <c r="T104" s="1"/>
      <c r="U104" s="1"/>
      <c r="V104" s="1"/>
      <c r="W104" s="1"/>
      <c r="X104" s="1"/>
      <c r="Y104" s="1"/>
      <c r="Z104" s="1"/>
    </row>
    <row r="105" spans="1:26" ht="15.75" customHeight="1">
      <c r="A105" s="266"/>
      <c r="B105" s="267"/>
      <c r="C105" s="267"/>
      <c r="D105" s="267"/>
      <c r="E105" s="267"/>
      <c r="F105" s="267"/>
      <c r="G105" s="267"/>
      <c r="H105" s="267"/>
      <c r="I105" s="267"/>
      <c r="J105" s="268"/>
      <c r="K105" s="148"/>
      <c r="L105" s="1"/>
      <c r="M105" s="1"/>
      <c r="N105" s="1"/>
      <c r="O105" s="1"/>
      <c r="P105" s="1"/>
      <c r="Q105" s="1"/>
      <c r="R105" s="1"/>
      <c r="S105" s="1"/>
      <c r="T105" s="1"/>
      <c r="U105" s="1"/>
      <c r="V105" s="1"/>
      <c r="W105" s="1"/>
      <c r="X105" s="1"/>
      <c r="Y105" s="1"/>
      <c r="Z105" s="1"/>
    </row>
    <row r="106" spans="1:26" ht="15.75" customHeight="1">
      <c r="A106" s="266"/>
      <c r="B106" s="267"/>
      <c r="C106" s="267"/>
      <c r="D106" s="267"/>
      <c r="E106" s="267"/>
      <c r="F106" s="267"/>
      <c r="G106" s="267"/>
      <c r="H106" s="267"/>
      <c r="I106" s="267"/>
      <c r="J106" s="268"/>
      <c r="K106" s="148"/>
      <c r="L106" s="1"/>
      <c r="M106" s="1"/>
      <c r="N106" s="1"/>
      <c r="O106" s="1"/>
      <c r="P106" s="1"/>
      <c r="Q106" s="1"/>
      <c r="R106" s="1"/>
      <c r="S106" s="1"/>
      <c r="T106" s="1"/>
      <c r="U106" s="1"/>
      <c r="V106" s="1"/>
      <c r="W106" s="1"/>
      <c r="X106" s="1"/>
      <c r="Y106" s="1"/>
      <c r="Z106" s="1"/>
    </row>
    <row r="107" spans="1:26" ht="15.75" customHeight="1">
      <c r="A107" s="266"/>
      <c r="B107" s="267"/>
      <c r="C107" s="267"/>
      <c r="D107" s="267"/>
      <c r="E107" s="267"/>
      <c r="F107" s="267"/>
      <c r="G107" s="267"/>
      <c r="H107" s="267"/>
      <c r="I107" s="267"/>
      <c r="J107" s="268"/>
      <c r="K107" s="148"/>
      <c r="L107" s="1"/>
      <c r="M107" s="1"/>
      <c r="N107" s="1"/>
      <c r="O107" s="1"/>
      <c r="P107" s="1"/>
      <c r="Q107" s="1"/>
      <c r="R107" s="1"/>
      <c r="S107" s="1"/>
      <c r="T107" s="1"/>
      <c r="U107" s="1"/>
      <c r="V107" s="1"/>
      <c r="W107" s="1"/>
      <c r="X107" s="1"/>
      <c r="Y107" s="1"/>
      <c r="Z107" s="1"/>
    </row>
    <row r="108" spans="1:26" ht="15.75" customHeight="1">
      <c r="A108" s="266"/>
      <c r="B108" s="267"/>
      <c r="C108" s="267"/>
      <c r="D108" s="267"/>
      <c r="E108" s="267"/>
      <c r="F108" s="267"/>
      <c r="G108" s="267"/>
      <c r="H108" s="267"/>
      <c r="I108" s="267"/>
      <c r="J108" s="268"/>
      <c r="K108" s="148"/>
      <c r="L108" s="1"/>
      <c r="M108" s="1"/>
      <c r="N108" s="1"/>
      <c r="O108" s="1"/>
      <c r="P108" s="1"/>
      <c r="Q108" s="1"/>
      <c r="R108" s="1"/>
      <c r="S108" s="1"/>
      <c r="T108" s="1"/>
      <c r="U108" s="1"/>
      <c r="V108" s="1"/>
      <c r="W108" s="1"/>
      <c r="X108" s="1"/>
      <c r="Y108" s="1"/>
      <c r="Z108" s="1"/>
    </row>
    <row r="109" spans="1:26" ht="15.75" customHeight="1">
      <c r="A109" s="266"/>
      <c r="B109" s="267"/>
      <c r="C109" s="267"/>
      <c r="D109" s="267"/>
      <c r="E109" s="267"/>
      <c r="F109" s="267"/>
      <c r="G109" s="267"/>
      <c r="H109" s="267"/>
      <c r="I109" s="267"/>
      <c r="J109" s="268"/>
      <c r="K109" s="148"/>
      <c r="L109" s="1"/>
      <c r="M109" s="1"/>
      <c r="N109" s="1"/>
      <c r="O109" s="1"/>
      <c r="P109" s="1"/>
      <c r="Q109" s="1"/>
      <c r="R109" s="1"/>
      <c r="S109" s="1"/>
      <c r="T109" s="1"/>
      <c r="U109" s="1"/>
      <c r="V109" s="1"/>
      <c r="W109" s="1"/>
      <c r="X109" s="1"/>
      <c r="Y109" s="1"/>
      <c r="Z109" s="1"/>
    </row>
    <row r="110" spans="1:26" ht="15.75" customHeight="1">
      <c r="A110" s="266"/>
      <c r="B110" s="267"/>
      <c r="C110" s="267"/>
      <c r="D110" s="267"/>
      <c r="E110" s="267"/>
      <c r="F110" s="267"/>
      <c r="G110" s="267"/>
      <c r="H110" s="267"/>
      <c r="I110" s="267"/>
      <c r="J110" s="268"/>
      <c r="K110" s="148"/>
      <c r="L110" s="1"/>
      <c r="M110" s="1"/>
      <c r="N110" s="1"/>
      <c r="O110" s="1"/>
      <c r="P110" s="1"/>
      <c r="Q110" s="1"/>
      <c r="R110" s="1"/>
      <c r="S110" s="1"/>
      <c r="T110" s="1"/>
      <c r="U110" s="1"/>
      <c r="V110" s="1"/>
      <c r="W110" s="1"/>
      <c r="X110" s="1"/>
      <c r="Y110" s="1"/>
      <c r="Z110" s="1"/>
    </row>
    <row r="111" spans="1:26" ht="15.75" customHeight="1">
      <c r="A111" s="269"/>
      <c r="B111" s="259"/>
      <c r="C111" s="259"/>
      <c r="D111" s="259"/>
      <c r="E111" s="259"/>
      <c r="F111" s="259"/>
      <c r="G111" s="259"/>
      <c r="H111" s="259"/>
      <c r="I111" s="259"/>
      <c r="J111" s="270"/>
      <c r="K111" s="148"/>
      <c r="L111" s="1"/>
      <c r="M111" s="1"/>
      <c r="N111" s="1"/>
      <c r="O111" s="1"/>
      <c r="P111" s="1"/>
      <c r="Q111" s="1"/>
      <c r="R111" s="1"/>
      <c r="S111" s="1"/>
      <c r="T111" s="1"/>
      <c r="U111" s="1"/>
      <c r="V111" s="1"/>
      <c r="W111" s="1"/>
      <c r="X111" s="1"/>
      <c r="Y111" s="1"/>
      <c r="Z111" s="1"/>
    </row>
    <row r="112" spans="1:26" ht="15.75" customHeight="1">
      <c r="A112" s="208"/>
      <c r="B112" s="257"/>
      <c r="C112" s="257"/>
      <c r="D112" s="257"/>
      <c r="E112" s="257"/>
      <c r="F112" s="257"/>
      <c r="G112" s="257"/>
      <c r="H112" s="257"/>
      <c r="I112" s="257"/>
      <c r="J112" s="258"/>
      <c r="K112" s="1"/>
      <c r="L112" s="1"/>
      <c r="M112" s="1"/>
      <c r="N112" s="1"/>
      <c r="O112" s="1"/>
      <c r="P112" s="1"/>
      <c r="Q112" s="1"/>
      <c r="R112" s="1"/>
      <c r="S112" s="1"/>
      <c r="T112" s="1"/>
      <c r="U112" s="1"/>
      <c r="V112" s="1"/>
      <c r="W112" s="1"/>
      <c r="X112" s="1"/>
      <c r="Y112" s="1"/>
      <c r="Z112" s="1"/>
    </row>
    <row r="113" spans="1:26" ht="15.75" customHeight="1">
      <c r="A113" s="216" t="s">
        <v>50</v>
      </c>
      <c r="B113" s="250"/>
      <c r="C113" s="250"/>
      <c r="D113" s="250"/>
      <c r="E113" s="250"/>
      <c r="F113" s="250"/>
      <c r="G113" s="250"/>
      <c r="H113" s="250"/>
      <c r="I113" s="250"/>
      <c r="J113" s="251"/>
      <c r="K113" s="1"/>
      <c r="L113" s="1"/>
      <c r="M113" s="1"/>
      <c r="N113" s="1"/>
      <c r="O113" s="1"/>
      <c r="P113" s="1"/>
      <c r="Q113" s="1"/>
      <c r="R113" s="1"/>
      <c r="S113" s="1"/>
      <c r="T113" s="1"/>
      <c r="U113" s="1"/>
      <c r="V113" s="1"/>
      <c r="W113" s="1"/>
      <c r="X113" s="1"/>
      <c r="Y113" s="1"/>
      <c r="Z113" s="1"/>
    </row>
    <row r="114" spans="1:26" ht="15.75" customHeight="1">
      <c r="A114" s="205"/>
      <c r="B114" s="264"/>
      <c r="C114" s="264"/>
      <c r="D114" s="264"/>
      <c r="E114" s="264"/>
      <c r="F114" s="264"/>
      <c r="G114" s="264"/>
      <c r="H114" s="264"/>
      <c r="I114" s="264"/>
      <c r="J114" s="265"/>
      <c r="K114" s="148"/>
      <c r="L114" s="1"/>
      <c r="M114" s="1"/>
      <c r="N114" s="1"/>
      <c r="O114" s="1"/>
      <c r="P114" s="1"/>
      <c r="Q114" s="1"/>
      <c r="R114" s="1"/>
      <c r="S114" s="1"/>
      <c r="T114" s="1"/>
      <c r="U114" s="1"/>
      <c r="V114" s="1"/>
      <c r="W114" s="1"/>
      <c r="X114" s="1"/>
      <c r="Y114" s="1"/>
      <c r="Z114" s="1"/>
    </row>
    <row r="115" spans="1:26" ht="15.75" customHeight="1">
      <c r="A115" s="266"/>
      <c r="B115" s="267"/>
      <c r="C115" s="267"/>
      <c r="D115" s="267"/>
      <c r="E115" s="267"/>
      <c r="F115" s="267"/>
      <c r="G115" s="267"/>
      <c r="H115" s="267"/>
      <c r="I115" s="267"/>
      <c r="J115" s="268"/>
      <c r="K115" s="148"/>
      <c r="L115" s="1"/>
      <c r="M115" s="1"/>
      <c r="N115" s="1"/>
      <c r="O115" s="1"/>
      <c r="P115" s="1"/>
      <c r="Q115" s="1"/>
      <c r="R115" s="1"/>
      <c r="S115" s="1"/>
      <c r="T115" s="1"/>
      <c r="U115" s="1"/>
      <c r="V115" s="1"/>
      <c r="W115" s="1"/>
      <c r="X115" s="1"/>
      <c r="Y115" s="1"/>
      <c r="Z115" s="1"/>
    </row>
    <row r="116" spans="1:26" ht="15.75" customHeight="1">
      <c r="A116" s="266"/>
      <c r="B116" s="267"/>
      <c r="C116" s="267"/>
      <c r="D116" s="267"/>
      <c r="E116" s="267"/>
      <c r="F116" s="267"/>
      <c r="G116" s="267"/>
      <c r="H116" s="267"/>
      <c r="I116" s="267"/>
      <c r="J116" s="268"/>
      <c r="K116" s="148"/>
      <c r="L116" s="1"/>
      <c r="M116" s="1"/>
      <c r="N116" s="1"/>
      <c r="O116" s="1"/>
      <c r="P116" s="1"/>
      <c r="Q116" s="1"/>
      <c r="R116" s="1"/>
      <c r="S116" s="1"/>
      <c r="T116" s="1"/>
      <c r="U116" s="1"/>
      <c r="V116" s="1"/>
      <c r="W116" s="1"/>
      <c r="X116" s="1"/>
      <c r="Y116" s="1"/>
      <c r="Z116" s="1"/>
    </row>
    <row r="117" spans="1:26" ht="15.75" customHeight="1">
      <c r="A117" s="266"/>
      <c r="B117" s="267"/>
      <c r="C117" s="267"/>
      <c r="D117" s="267"/>
      <c r="E117" s="267"/>
      <c r="F117" s="267"/>
      <c r="G117" s="267"/>
      <c r="H117" s="267"/>
      <c r="I117" s="267"/>
      <c r="J117" s="268"/>
      <c r="K117" s="148"/>
      <c r="L117" s="1"/>
      <c r="M117" s="1"/>
      <c r="N117" s="1"/>
      <c r="O117" s="1"/>
      <c r="P117" s="1"/>
      <c r="Q117" s="1"/>
      <c r="R117" s="1"/>
      <c r="S117" s="1"/>
      <c r="T117" s="1"/>
      <c r="U117" s="1"/>
      <c r="V117" s="1"/>
      <c r="W117" s="1"/>
      <c r="X117" s="1"/>
      <c r="Y117" s="1"/>
      <c r="Z117" s="1"/>
    </row>
    <row r="118" spans="1:26" ht="15.75" customHeight="1">
      <c r="A118" s="269"/>
      <c r="B118" s="259"/>
      <c r="C118" s="259"/>
      <c r="D118" s="259"/>
      <c r="E118" s="259"/>
      <c r="F118" s="259"/>
      <c r="G118" s="259"/>
      <c r="H118" s="259"/>
      <c r="I118" s="259"/>
      <c r="J118" s="270"/>
      <c r="K118" s="148"/>
      <c r="L118" s="1"/>
      <c r="M118" s="1"/>
      <c r="N118" s="1"/>
      <c r="O118" s="1"/>
      <c r="P118" s="1"/>
      <c r="Q118" s="1"/>
      <c r="R118" s="1"/>
      <c r="S118" s="1"/>
      <c r="T118" s="1"/>
      <c r="U118" s="1"/>
      <c r="V118" s="1"/>
      <c r="W118" s="1"/>
      <c r="X118" s="1"/>
      <c r="Y118" s="1"/>
      <c r="Z118" s="1"/>
    </row>
    <row r="119" spans="1:26" ht="15.75" customHeight="1">
      <c r="A119" s="208"/>
      <c r="B119" s="257"/>
      <c r="C119" s="257"/>
      <c r="D119" s="257"/>
      <c r="E119" s="257"/>
      <c r="F119" s="257"/>
      <c r="G119" s="257"/>
      <c r="H119" s="257"/>
      <c r="I119" s="257"/>
      <c r="J119" s="258"/>
      <c r="K119" s="1"/>
      <c r="L119" s="1"/>
      <c r="M119" s="1"/>
      <c r="N119" s="1"/>
      <c r="O119" s="1"/>
      <c r="P119" s="1"/>
      <c r="Q119" s="1"/>
      <c r="R119" s="1"/>
      <c r="S119" s="1"/>
      <c r="T119" s="1"/>
      <c r="U119" s="1"/>
      <c r="V119" s="1"/>
      <c r="W119" s="1"/>
      <c r="X119" s="1"/>
      <c r="Y119" s="1"/>
      <c r="Z119" s="1"/>
    </row>
    <row r="120" spans="1:26" ht="15.75" customHeight="1">
      <c r="A120" s="216" t="s">
        <v>52</v>
      </c>
      <c r="B120" s="250"/>
      <c r="C120" s="250"/>
      <c r="D120" s="250"/>
      <c r="E120" s="250"/>
      <c r="F120" s="250"/>
      <c r="G120" s="250"/>
      <c r="H120" s="250"/>
      <c r="I120" s="250"/>
      <c r="J120" s="251"/>
      <c r="K120" s="1"/>
      <c r="L120" s="1"/>
      <c r="M120" s="1"/>
      <c r="N120" s="1"/>
      <c r="O120" s="1"/>
      <c r="P120" s="1"/>
      <c r="Q120" s="1"/>
      <c r="R120" s="1"/>
      <c r="S120" s="1"/>
      <c r="T120" s="1"/>
      <c r="U120" s="1"/>
      <c r="V120" s="1"/>
      <c r="W120" s="1"/>
      <c r="X120" s="1"/>
      <c r="Y120" s="1"/>
      <c r="Z120" s="1"/>
    </row>
    <row r="121" spans="1:26" ht="15.75" customHeight="1">
      <c r="A121" s="205"/>
      <c r="B121" s="264"/>
      <c r="C121" s="264"/>
      <c r="D121" s="264"/>
      <c r="E121" s="264"/>
      <c r="F121" s="264"/>
      <c r="G121" s="264"/>
      <c r="H121" s="264"/>
      <c r="I121" s="264"/>
      <c r="J121" s="265"/>
      <c r="K121" s="148"/>
      <c r="L121" s="1"/>
      <c r="M121" s="1"/>
      <c r="N121" s="1"/>
      <c r="O121" s="1"/>
      <c r="P121" s="1"/>
      <c r="Q121" s="1"/>
      <c r="R121" s="1"/>
      <c r="S121" s="1"/>
      <c r="T121" s="1"/>
      <c r="U121" s="1"/>
      <c r="V121" s="1"/>
      <c r="W121" s="1"/>
      <c r="X121" s="1"/>
      <c r="Y121" s="1"/>
      <c r="Z121" s="1"/>
    </row>
    <row r="122" spans="1:26" ht="15.75" customHeight="1">
      <c r="A122" s="266"/>
      <c r="B122" s="267"/>
      <c r="C122" s="267"/>
      <c r="D122" s="267"/>
      <c r="E122" s="267"/>
      <c r="F122" s="267"/>
      <c r="G122" s="267"/>
      <c r="H122" s="267"/>
      <c r="I122" s="267"/>
      <c r="J122" s="268"/>
      <c r="K122" s="148"/>
      <c r="L122" s="1"/>
      <c r="M122" s="1"/>
      <c r="N122" s="1"/>
      <c r="O122" s="1"/>
      <c r="P122" s="1"/>
      <c r="Q122" s="1"/>
      <c r="R122" s="1"/>
      <c r="S122" s="1"/>
      <c r="T122" s="1"/>
      <c r="U122" s="1"/>
      <c r="V122" s="1"/>
      <c r="W122" s="1"/>
      <c r="X122" s="1"/>
      <c r="Y122" s="1"/>
      <c r="Z122" s="1"/>
    </row>
    <row r="123" spans="1:26" ht="15.75" customHeight="1">
      <c r="A123" s="266"/>
      <c r="B123" s="267"/>
      <c r="C123" s="267"/>
      <c r="D123" s="267"/>
      <c r="E123" s="267"/>
      <c r="F123" s="267"/>
      <c r="G123" s="267"/>
      <c r="H123" s="267"/>
      <c r="I123" s="267"/>
      <c r="J123" s="268"/>
      <c r="K123" s="148"/>
      <c r="L123" s="1"/>
      <c r="M123" s="1"/>
      <c r="N123" s="1"/>
      <c r="O123" s="1"/>
      <c r="P123" s="1"/>
      <c r="Q123" s="1"/>
      <c r="R123" s="1"/>
      <c r="S123" s="1"/>
      <c r="T123" s="1"/>
      <c r="U123" s="1"/>
      <c r="V123" s="1"/>
      <c r="W123" s="1"/>
      <c r="X123" s="1"/>
      <c r="Y123" s="1"/>
      <c r="Z123" s="1"/>
    </row>
    <row r="124" spans="1:26" ht="15.75" customHeight="1">
      <c r="A124" s="266"/>
      <c r="B124" s="267"/>
      <c r="C124" s="267"/>
      <c r="D124" s="267"/>
      <c r="E124" s="267"/>
      <c r="F124" s="267"/>
      <c r="G124" s="267"/>
      <c r="H124" s="267"/>
      <c r="I124" s="267"/>
      <c r="J124" s="268"/>
      <c r="K124" s="148"/>
      <c r="L124" s="1"/>
      <c r="M124" s="1"/>
      <c r="N124" s="1"/>
      <c r="O124" s="1"/>
      <c r="P124" s="1"/>
      <c r="Q124" s="1"/>
      <c r="R124" s="1"/>
      <c r="S124" s="1"/>
      <c r="T124" s="1"/>
      <c r="U124" s="1"/>
      <c r="V124" s="1"/>
      <c r="W124" s="1"/>
      <c r="X124" s="1"/>
      <c r="Y124" s="1"/>
      <c r="Z124" s="1"/>
    </row>
    <row r="125" spans="1:26" ht="15.75" customHeight="1">
      <c r="A125" s="266"/>
      <c r="B125" s="267"/>
      <c r="C125" s="267"/>
      <c r="D125" s="267"/>
      <c r="E125" s="267"/>
      <c r="F125" s="267"/>
      <c r="G125" s="267"/>
      <c r="H125" s="267"/>
      <c r="I125" s="267"/>
      <c r="J125" s="268"/>
      <c r="K125" s="148"/>
      <c r="L125" s="1"/>
      <c r="M125" s="1"/>
      <c r="N125" s="1"/>
      <c r="O125" s="1"/>
      <c r="P125" s="1"/>
      <c r="Q125" s="1"/>
      <c r="R125" s="1"/>
      <c r="S125" s="1"/>
      <c r="T125" s="1"/>
      <c r="U125" s="1"/>
      <c r="V125" s="1"/>
      <c r="W125" s="1"/>
      <c r="X125" s="1"/>
      <c r="Y125" s="1"/>
      <c r="Z125" s="1"/>
    </row>
    <row r="126" spans="1:26" ht="15.75" customHeight="1">
      <c r="A126" s="269"/>
      <c r="B126" s="259"/>
      <c r="C126" s="259"/>
      <c r="D126" s="259"/>
      <c r="E126" s="259"/>
      <c r="F126" s="259"/>
      <c r="G126" s="259"/>
      <c r="H126" s="259"/>
      <c r="I126" s="259"/>
      <c r="J126" s="270"/>
      <c r="K126" s="148"/>
      <c r="L126" s="1"/>
      <c r="M126" s="1"/>
      <c r="N126" s="1"/>
      <c r="O126" s="1"/>
      <c r="P126" s="1"/>
      <c r="Q126" s="1"/>
      <c r="R126" s="1"/>
      <c r="S126" s="1"/>
      <c r="T126" s="1"/>
      <c r="U126" s="1"/>
      <c r="V126" s="1"/>
      <c r="W126" s="1"/>
      <c r="X126" s="1"/>
      <c r="Y126" s="1"/>
      <c r="Z126" s="1"/>
    </row>
    <row r="127" spans="1:26" ht="15.75" customHeight="1">
      <c r="A127" s="208"/>
      <c r="B127" s="257"/>
      <c r="C127" s="257"/>
      <c r="D127" s="257"/>
      <c r="E127" s="257"/>
      <c r="F127" s="257"/>
      <c r="G127" s="257"/>
      <c r="H127" s="257"/>
      <c r="I127" s="257"/>
      <c r="J127" s="258"/>
      <c r="K127" s="1"/>
      <c r="L127" s="1"/>
      <c r="M127" s="1"/>
      <c r="N127" s="1"/>
      <c r="O127" s="1"/>
      <c r="P127" s="1"/>
      <c r="Q127" s="1"/>
      <c r="R127" s="1"/>
      <c r="S127" s="1"/>
      <c r="T127" s="1"/>
      <c r="U127" s="1"/>
      <c r="V127" s="1"/>
      <c r="W127" s="1"/>
      <c r="X127" s="1"/>
      <c r="Y127" s="1"/>
      <c r="Z127" s="1"/>
    </row>
    <row r="128" spans="1:26" ht="16.5" customHeight="1">
      <c r="A128" s="210" t="s">
        <v>54</v>
      </c>
      <c r="B128" s="250"/>
      <c r="C128" s="250"/>
      <c r="D128" s="250"/>
      <c r="E128" s="250"/>
      <c r="F128" s="250"/>
      <c r="G128" s="250"/>
      <c r="H128" s="250"/>
      <c r="I128" s="250"/>
      <c r="J128" s="250"/>
      <c r="K128" s="1"/>
      <c r="L128" s="1"/>
      <c r="M128" s="1"/>
      <c r="N128" s="1"/>
      <c r="O128" s="1"/>
      <c r="P128" s="1"/>
      <c r="Q128" s="1"/>
      <c r="R128" s="1"/>
      <c r="S128" s="1"/>
      <c r="T128" s="1"/>
      <c r="U128" s="1"/>
      <c r="V128" s="1"/>
      <c r="W128" s="1"/>
      <c r="X128" s="1"/>
      <c r="Y128" s="1"/>
      <c r="Z128" s="1"/>
    </row>
    <row r="129" spans="1:26" ht="15" customHeight="1">
      <c r="A129" s="259"/>
      <c r="B129" s="259"/>
      <c r="C129" s="259"/>
      <c r="D129" s="259"/>
      <c r="E129" s="259"/>
      <c r="F129" s="259"/>
      <c r="G129" s="259"/>
      <c r="H129" s="259"/>
      <c r="I129" s="259"/>
      <c r="J129" s="259"/>
      <c r="K129" s="148"/>
      <c r="L129" s="1"/>
      <c r="M129" s="1"/>
      <c r="N129" s="1"/>
      <c r="O129" s="1"/>
      <c r="P129" s="1"/>
      <c r="Q129" s="1"/>
      <c r="R129" s="1"/>
      <c r="S129" s="1"/>
      <c r="T129" s="1"/>
      <c r="U129" s="1"/>
      <c r="V129" s="1"/>
      <c r="W129" s="1"/>
      <c r="X129" s="1"/>
      <c r="Y129" s="1"/>
      <c r="Z129" s="1"/>
    </row>
    <row r="130" spans="1:26" ht="15" customHeight="1">
      <c r="A130" s="205"/>
      <c r="B130" s="264"/>
      <c r="C130" s="264"/>
      <c r="D130" s="264"/>
      <c r="E130" s="264"/>
      <c r="F130" s="264"/>
      <c r="G130" s="264"/>
      <c r="H130" s="264"/>
      <c r="I130" s="264"/>
      <c r="J130" s="265"/>
      <c r="K130" s="148"/>
      <c r="L130" s="1"/>
      <c r="M130" s="1"/>
      <c r="N130" s="1"/>
      <c r="O130" s="1"/>
      <c r="P130" s="1"/>
      <c r="Q130" s="1"/>
      <c r="R130" s="1"/>
      <c r="S130" s="1"/>
      <c r="T130" s="1"/>
      <c r="U130" s="1"/>
      <c r="V130" s="1"/>
      <c r="W130" s="1"/>
      <c r="X130" s="1"/>
      <c r="Y130" s="1"/>
      <c r="Z130" s="1"/>
    </row>
    <row r="131" spans="1:26" ht="15" customHeight="1">
      <c r="A131" s="266"/>
      <c r="B131" s="267"/>
      <c r="C131" s="267"/>
      <c r="D131" s="267"/>
      <c r="E131" s="267"/>
      <c r="F131" s="267"/>
      <c r="G131" s="267"/>
      <c r="H131" s="267"/>
      <c r="I131" s="267"/>
      <c r="J131" s="268"/>
      <c r="K131" s="148"/>
      <c r="L131" s="1"/>
      <c r="M131" s="1"/>
      <c r="N131" s="1"/>
      <c r="O131" s="1"/>
      <c r="P131" s="1"/>
      <c r="Q131" s="1"/>
      <c r="R131" s="1"/>
      <c r="S131" s="1"/>
      <c r="T131" s="1"/>
      <c r="U131" s="1"/>
      <c r="V131" s="1"/>
      <c r="W131" s="1"/>
      <c r="X131" s="1"/>
      <c r="Y131" s="1"/>
      <c r="Z131" s="1"/>
    </row>
    <row r="132" spans="1:26" ht="15" customHeight="1">
      <c r="A132" s="266"/>
      <c r="B132" s="267"/>
      <c r="C132" s="267"/>
      <c r="D132" s="267"/>
      <c r="E132" s="267"/>
      <c r="F132" s="267"/>
      <c r="G132" s="267"/>
      <c r="H132" s="267"/>
      <c r="I132" s="267"/>
      <c r="J132" s="268"/>
      <c r="K132" s="148"/>
      <c r="L132" s="1"/>
      <c r="M132" s="1"/>
      <c r="N132" s="1"/>
      <c r="O132" s="1"/>
      <c r="P132" s="1"/>
      <c r="Q132" s="1"/>
      <c r="R132" s="1"/>
      <c r="S132" s="1"/>
      <c r="T132" s="1"/>
      <c r="U132" s="1"/>
      <c r="V132" s="1"/>
      <c r="W132" s="1"/>
      <c r="X132" s="1"/>
      <c r="Y132" s="1"/>
      <c r="Z132" s="1"/>
    </row>
    <row r="133" spans="1:26" ht="15" customHeight="1">
      <c r="A133" s="266"/>
      <c r="B133" s="267"/>
      <c r="C133" s="267"/>
      <c r="D133" s="267"/>
      <c r="E133" s="267"/>
      <c r="F133" s="267"/>
      <c r="G133" s="267"/>
      <c r="H133" s="267"/>
      <c r="I133" s="267"/>
      <c r="J133" s="268"/>
      <c r="K133" s="148"/>
      <c r="L133" s="1"/>
      <c r="M133" s="1"/>
      <c r="N133" s="1"/>
      <c r="O133" s="1"/>
      <c r="P133" s="1"/>
      <c r="Q133" s="1"/>
      <c r="R133" s="1"/>
      <c r="S133" s="1"/>
      <c r="T133" s="1"/>
      <c r="U133" s="1"/>
      <c r="V133" s="1"/>
      <c r="W133" s="1"/>
      <c r="X133" s="1"/>
      <c r="Y133" s="1"/>
      <c r="Z133" s="1"/>
    </row>
    <row r="134" spans="1:26" ht="15" customHeight="1">
      <c r="A134" s="266"/>
      <c r="B134" s="267"/>
      <c r="C134" s="267"/>
      <c r="D134" s="267"/>
      <c r="E134" s="267"/>
      <c r="F134" s="267"/>
      <c r="G134" s="267"/>
      <c r="H134" s="267"/>
      <c r="I134" s="267"/>
      <c r="J134" s="268"/>
      <c r="K134" s="148"/>
      <c r="L134" s="1"/>
      <c r="M134" s="1"/>
      <c r="N134" s="1"/>
      <c r="O134" s="1"/>
      <c r="P134" s="1"/>
      <c r="Q134" s="1"/>
      <c r="R134" s="1"/>
      <c r="S134" s="1"/>
      <c r="T134" s="1"/>
      <c r="U134" s="1"/>
      <c r="V134" s="1"/>
      <c r="W134" s="1"/>
      <c r="X134" s="1"/>
      <c r="Y134" s="1"/>
      <c r="Z134" s="1"/>
    </row>
    <row r="135" spans="1:26" ht="15.75" customHeight="1">
      <c r="A135" s="269"/>
      <c r="B135" s="259"/>
      <c r="C135" s="259"/>
      <c r="D135" s="259"/>
      <c r="E135" s="259"/>
      <c r="F135" s="259"/>
      <c r="G135" s="259"/>
      <c r="H135" s="259"/>
      <c r="I135" s="259"/>
      <c r="J135" s="270"/>
      <c r="K135" s="148"/>
      <c r="L135" s="1"/>
      <c r="M135" s="1"/>
      <c r="N135" s="1"/>
      <c r="O135" s="1"/>
      <c r="P135" s="1"/>
      <c r="Q135" s="1"/>
      <c r="R135" s="1"/>
      <c r="S135" s="1"/>
      <c r="T135" s="1"/>
      <c r="U135" s="1"/>
      <c r="V135" s="1"/>
      <c r="W135" s="1"/>
      <c r="X135" s="1"/>
      <c r="Y135" s="1"/>
      <c r="Z135" s="1"/>
    </row>
    <row r="136" spans="1:26" ht="15.75" customHeight="1">
      <c r="A136" s="211"/>
      <c r="B136" s="260"/>
      <c r="C136" s="260"/>
      <c r="D136" s="260"/>
      <c r="E136" s="260"/>
      <c r="F136" s="260"/>
      <c r="G136" s="260"/>
      <c r="H136" s="260"/>
      <c r="I136" s="260"/>
      <c r="J136" s="261"/>
      <c r="K136" s="1"/>
      <c r="L136" s="1"/>
      <c r="M136" s="1"/>
      <c r="N136" s="1"/>
      <c r="O136" s="1"/>
      <c r="P136" s="1"/>
      <c r="Q136" s="1"/>
      <c r="R136" s="1"/>
      <c r="S136" s="1"/>
      <c r="T136" s="1"/>
      <c r="U136" s="1"/>
      <c r="V136" s="1"/>
      <c r="W136" s="1"/>
      <c r="X136" s="1"/>
      <c r="Y136" s="1"/>
      <c r="Z136" s="1"/>
    </row>
    <row r="137" spans="1:26" ht="15.75" customHeight="1">
      <c r="A137" s="212" t="s">
        <v>70</v>
      </c>
      <c r="B137" s="262"/>
      <c r="C137" s="262"/>
      <c r="D137" s="262"/>
      <c r="E137" s="262"/>
      <c r="F137" s="262"/>
      <c r="G137" s="262"/>
      <c r="H137" s="262"/>
      <c r="I137" s="262"/>
      <c r="J137" s="263"/>
      <c r="K137" s="1"/>
      <c r="L137" s="1"/>
      <c r="M137" s="1"/>
      <c r="N137" s="1"/>
      <c r="O137" s="1"/>
      <c r="P137" s="1"/>
      <c r="Q137" s="1"/>
      <c r="R137" s="1"/>
      <c r="S137" s="1"/>
      <c r="T137" s="1"/>
      <c r="U137" s="1"/>
      <c r="V137" s="1"/>
      <c r="W137" s="1"/>
      <c r="X137" s="1"/>
      <c r="Y137" s="1"/>
      <c r="Z137" s="1"/>
    </row>
    <row r="138" spans="1:26" ht="15.75" customHeight="1">
      <c r="A138" s="213"/>
      <c r="B138" s="250"/>
      <c r="C138" s="250"/>
      <c r="D138" s="250"/>
      <c r="E138" s="250"/>
      <c r="F138" s="250"/>
      <c r="G138" s="250"/>
      <c r="H138" s="250"/>
      <c r="I138" s="250"/>
      <c r="J138" s="251"/>
      <c r="K138" s="1"/>
      <c r="L138" s="1"/>
      <c r="M138" s="1"/>
      <c r="N138" s="1"/>
      <c r="O138" s="1"/>
      <c r="P138" s="1"/>
      <c r="Q138" s="1"/>
      <c r="R138" s="1"/>
      <c r="S138" s="1"/>
      <c r="T138" s="1"/>
      <c r="U138" s="1"/>
      <c r="V138" s="1"/>
      <c r="W138" s="1"/>
      <c r="X138" s="1"/>
      <c r="Y138" s="1"/>
      <c r="Z138" s="1"/>
    </row>
    <row r="139" spans="1:26" ht="15.75" customHeight="1">
      <c r="A139" s="209" t="s">
        <v>42</v>
      </c>
      <c r="B139" s="252"/>
      <c r="C139" s="214"/>
      <c r="D139" s="244"/>
      <c r="E139" s="244"/>
      <c r="F139" s="244"/>
      <c r="G139" s="244"/>
      <c r="H139" s="244"/>
      <c r="I139" s="244"/>
      <c r="J139" s="245"/>
      <c r="K139" s="148"/>
      <c r="L139" s="1"/>
      <c r="M139" s="1"/>
      <c r="N139" s="1"/>
      <c r="O139" s="1"/>
      <c r="P139" s="1"/>
      <c r="Q139" s="1"/>
      <c r="R139" s="1"/>
      <c r="S139" s="1"/>
      <c r="T139" s="1"/>
      <c r="U139" s="1"/>
      <c r="V139" s="1"/>
      <c r="W139" s="1"/>
      <c r="X139" s="1"/>
      <c r="Y139" s="1"/>
      <c r="Z139" s="1"/>
    </row>
    <row r="140" spans="1:26" ht="15.75" customHeight="1">
      <c r="A140" s="215"/>
      <c r="B140" s="242"/>
      <c r="C140" s="242"/>
      <c r="D140" s="242"/>
      <c r="E140" s="242"/>
      <c r="F140" s="242"/>
      <c r="G140" s="242"/>
      <c r="H140" s="242"/>
      <c r="I140" s="242"/>
      <c r="J140" s="253"/>
      <c r="K140" s="1"/>
      <c r="L140" s="1"/>
      <c r="M140" s="1"/>
      <c r="N140" s="1"/>
      <c r="O140" s="1"/>
      <c r="P140" s="1"/>
      <c r="Q140" s="1"/>
      <c r="R140" s="1"/>
      <c r="S140" s="1"/>
      <c r="T140" s="1"/>
      <c r="U140" s="1"/>
      <c r="V140" s="1"/>
      <c r="W140" s="1"/>
      <c r="X140" s="1"/>
      <c r="Y140" s="1"/>
      <c r="Z140" s="1"/>
    </row>
    <row r="141" spans="1:26" ht="15.75" customHeight="1">
      <c r="A141" s="209" t="s">
        <v>44</v>
      </c>
      <c r="B141" s="254"/>
      <c r="C141" s="252"/>
      <c r="D141" s="3"/>
      <c r="E141" s="4"/>
      <c r="F141" s="217" t="s">
        <v>46</v>
      </c>
      <c r="G141" s="255"/>
      <c r="H141" s="256"/>
      <c r="I141" s="3"/>
      <c r="J141" s="5"/>
      <c r="K141" s="1"/>
      <c r="L141" s="1"/>
      <c r="M141" s="1"/>
      <c r="N141" s="1"/>
      <c r="O141" s="1"/>
      <c r="P141" s="1"/>
      <c r="Q141" s="1"/>
      <c r="R141" s="1"/>
      <c r="S141" s="1"/>
      <c r="T141" s="1"/>
      <c r="U141" s="1"/>
      <c r="V141" s="1"/>
      <c r="W141" s="1"/>
      <c r="X141" s="1"/>
      <c r="Y141" s="1"/>
      <c r="Z141" s="1"/>
    </row>
    <row r="142" spans="1:26" ht="15.75" customHeight="1">
      <c r="A142" s="208"/>
      <c r="B142" s="257"/>
      <c r="C142" s="257"/>
      <c r="D142" s="257"/>
      <c r="E142" s="257"/>
      <c r="F142" s="257"/>
      <c r="G142" s="257"/>
      <c r="H142" s="257"/>
      <c r="I142" s="257"/>
      <c r="J142" s="258"/>
      <c r="K142" s="1"/>
      <c r="L142" s="1"/>
      <c r="M142" s="1"/>
      <c r="N142" s="1"/>
      <c r="O142" s="1"/>
      <c r="P142" s="1"/>
      <c r="Q142" s="1"/>
      <c r="R142" s="1"/>
      <c r="S142" s="1"/>
      <c r="T142" s="1"/>
      <c r="U142" s="1"/>
      <c r="V142" s="1"/>
      <c r="W142" s="1"/>
      <c r="X142" s="1"/>
      <c r="Y142" s="1"/>
      <c r="Z142" s="1"/>
    </row>
    <row r="143" spans="1:26" ht="15.75" customHeight="1">
      <c r="A143" s="216" t="s">
        <v>48</v>
      </c>
      <c r="B143" s="250"/>
      <c r="C143" s="250"/>
      <c r="D143" s="250"/>
      <c r="E143" s="250"/>
      <c r="F143" s="250"/>
      <c r="G143" s="250"/>
      <c r="H143" s="250"/>
      <c r="I143" s="250"/>
      <c r="J143" s="251"/>
      <c r="K143" s="1"/>
      <c r="L143" s="1"/>
      <c r="M143" s="1"/>
      <c r="N143" s="1"/>
      <c r="O143" s="1"/>
      <c r="P143" s="1"/>
      <c r="Q143" s="1"/>
      <c r="R143" s="1"/>
      <c r="S143" s="1"/>
      <c r="T143" s="1"/>
      <c r="U143" s="1"/>
      <c r="V143" s="1"/>
      <c r="W143" s="1"/>
      <c r="X143" s="1"/>
      <c r="Y143" s="1"/>
      <c r="Z143" s="1"/>
    </row>
    <row r="144" spans="1:26" ht="15.75" customHeight="1">
      <c r="A144" s="205"/>
      <c r="B144" s="264"/>
      <c r="C144" s="264"/>
      <c r="D144" s="264"/>
      <c r="E144" s="264"/>
      <c r="F144" s="264"/>
      <c r="G144" s="264"/>
      <c r="H144" s="264"/>
      <c r="I144" s="264"/>
      <c r="J144" s="265"/>
      <c r="K144" s="148"/>
      <c r="L144" s="1"/>
      <c r="M144" s="1"/>
      <c r="N144" s="1"/>
      <c r="O144" s="1"/>
      <c r="P144" s="1"/>
      <c r="Q144" s="1"/>
      <c r="R144" s="1"/>
      <c r="S144" s="1"/>
      <c r="T144" s="1"/>
      <c r="U144" s="1"/>
      <c r="V144" s="1"/>
      <c r="W144" s="1"/>
      <c r="X144" s="1"/>
      <c r="Y144" s="1"/>
      <c r="Z144" s="1"/>
    </row>
    <row r="145" spans="1:26" ht="15.75" customHeight="1">
      <c r="A145" s="266"/>
      <c r="B145" s="267"/>
      <c r="C145" s="267"/>
      <c r="D145" s="267"/>
      <c r="E145" s="267"/>
      <c r="F145" s="267"/>
      <c r="G145" s="267"/>
      <c r="H145" s="267"/>
      <c r="I145" s="267"/>
      <c r="J145" s="268"/>
      <c r="K145" s="148"/>
      <c r="L145" s="1"/>
      <c r="M145" s="1"/>
      <c r="N145" s="1"/>
      <c r="O145" s="1"/>
      <c r="P145" s="1"/>
      <c r="Q145" s="1"/>
      <c r="R145" s="1"/>
      <c r="S145" s="1"/>
      <c r="T145" s="1"/>
      <c r="U145" s="1"/>
      <c r="V145" s="1"/>
      <c r="W145" s="1"/>
      <c r="X145" s="1"/>
      <c r="Y145" s="1"/>
      <c r="Z145" s="1"/>
    </row>
    <row r="146" spans="1:26" ht="15.75" customHeight="1">
      <c r="A146" s="266"/>
      <c r="B146" s="267"/>
      <c r="C146" s="267"/>
      <c r="D146" s="267"/>
      <c r="E146" s="267"/>
      <c r="F146" s="267"/>
      <c r="G146" s="267"/>
      <c r="H146" s="267"/>
      <c r="I146" s="267"/>
      <c r="J146" s="268"/>
      <c r="K146" s="148"/>
      <c r="L146" s="1"/>
      <c r="M146" s="1"/>
      <c r="N146" s="1"/>
      <c r="O146" s="1"/>
      <c r="P146" s="1"/>
      <c r="Q146" s="1"/>
      <c r="R146" s="1"/>
      <c r="S146" s="1"/>
      <c r="T146" s="1"/>
      <c r="U146" s="1"/>
      <c r="V146" s="1"/>
      <c r="W146" s="1"/>
      <c r="X146" s="1"/>
      <c r="Y146" s="1"/>
      <c r="Z146" s="1"/>
    </row>
    <row r="147" spans="1:26" ht="15.75" customHeight="1">
      <c r="A147" s="266"/>
      <c r="B147" s="267"/>
      <c r="C147" s="267"/>
      <c r="D147" s="267"/>
      <c r="E147" s="267"/>
      <c r="F147" s="267"/>
      <c r="G147" s="267"/>
      <c r="H147" s="267"/>
      <c r="I147" s="267"/>
      <c r="J147" s="268"/>
      <c r="K147" s="148"/>
      <c r="L147" s="1"/>
      <c r="M147" s="1"/>
      <c r="N147" s="1"/>
      <c r="O147" s="1"/>
      <c r="P147" s="1"/>
      <c r="Q147" s="1"/>
      <c r="R147" s="1"/>
      <c r="S147" s="1"/>
      <c r="T147" s="1"/>
      <c r="U147" s="1"/>
      <c r="V147" s="1"/>
      <c r="W147" s="1"/>
      <c r="X147" s="1"/>
      <c r="Y147" s="1"/>
      <c r="Z147" s="1"/>
    </row>
    <row r="148" spans="1:26" ht="15.75" customHeight="1">
      <c r="A148" s="266"/>
      <c r="B148" s="267"/>
      <c r="C148" s="267"/>
      <c r="D148" s="267"/>
      <c r="E148" s="267"/>
      <c r="F148" s="267"/>
      <c r="G148" s="267"/>
      <c r="H148" s="267"/>
      <c r="I148" s="267"/>
      <c r="J148" s="268"/>
      <c r="K148" s="148"/>
      <c r="L148" s="1"/>
      <c r="M148" s="1"/>
      <c r="N148" s="1"/>
      <c r="O148" s="1"/>
      <c r="P148" s="1"/>
      <c r="Q148" s="1"/>
      <c r="R148" s="1"/>
      <c r="S148" s="1"/>
      <c r="T148" s="1"/>
      <c r="U148" s="1"/>
      <c r="V148" s="1"/>
      <c r="W148" s="1"/>
      <c r="X148" s="1"/>
      <c r="Y148" s="1"/>
      <c r="Z148" s="1"/>
    </row>
    <row r="149" spans="1:26" ht="15.75" customHeight="1">
      <c r="A149" s="266"/>
      <c r="B149" s="267"/>
      <c r="C149" s="267"/>
      <c r="D149" s="267"/>
      <c r="E149" s="267"/>
      <c r="F149" s="267"/>
      <c r="G149" s="267"/>
      <c r="H149" s="267"/>
      <c r="I149" s="267"/>
      <c r="J149" s="268"/>
      <c r="K149" s="148"/>
      <c r="L149" s="1"/>
      <c r="M149" s="1"/>
      <c r="N149" s="1"/>
      <c r="O149" s="1"/>
      <c r="P149" s="1"/>
      <c r="Q149" s="1"/>
      <c r="R149" s="1"/>
      <c r="S149" s="1"/>
      <c r="T149" s="1"/>
      <c r="U149" s="1"/>
      <c r="V149" s="1"/>
      <c r="W149" s="1"/>
      <c r="X149" s="1"/>
      <c r="Y149" s="1"/>
      <c r="Z149" s="1"/>
    </row>
    <row r="150" spans="1:26" ht="15.75" customHeight="1">
      <c r="A150" s="266"/>
      <c r="B150" s="267"/>
      <c r="C150" s="267"/>
      <c r="D150" s="267"/>
      <c r="E150" s="267"/>
      <c r="F150" s="267"/>
      <c r="G150" s="267"/>
      <c r="H150" s="267"/>
      <c r="I150" s="267"/>
      <c r="J150" s="268"/>
      <c r="K150" s="148"/>
      <c r="L150" s="1"/>
      <c r="M150" s="1"/>
      <c r="N150" s="1"/>
      <c r="O150" s="1"/>
      <c r="P150" s="1"/>
      <c r="Q150" s="1"/>
      <c r="R150" s="1"/>
      <c r="S150" s="1"/>
      <c r="T150" s="1"/>
      <c r="U150" s="1"/>
      <c r="V150" s="1"/>
      <c r="W150" s="1"/>
      <c r="X150" s="1"/>
      <c r="Y150" s="1"/>
      <c r="Z150" s="1"/>
    </row>
    <row r="151" spans="1:26" ht="15.75" customHeight="1">
      <c r="A151" s="266"/>
      <c r="B151" s="267"/>
      <c r="C151" s="267"/>
      <c r="D151" s="267"/>
      <c r="E151" s="267"/>
      <c r="F151" s="267"/>
      <c r="G151" s="267"/>
      <c r="H151" s="267"/>
      <c r="I151" s="267"/>
      <c r="J151" s="268"/>
      <c r="K151" s="148"/>
      <c r="L151" s="1"/>
      <c r="M151" s="1"/>
      <c r="N151" s="1"/>
      <c r="O151" s="1"/>
      <c r="P151" s="1"/>
      <c r="Q151" s="1"/>
      <c r="R151" s="1"/>
      <c r="S151" s="1"/>
      <c r="T151" s="1"/>
      <c r="U151" s="1"/>
      <c r="V151" s="1"/>
      <c r="W151" s="1"/>
      <c r="X151" s="1"/>
      <c r="Y151" s="1"/>
      <c r="Z151" s="1"/>
    </row>
    <row r="152" spans="1:26" ht="15.75" customHeight="1">
      <c r="A152" s="266"/>
      <c r="B152" s="267"/>
      <c r="C152" s="267"/>
      <c r="D152" s="267"/>
      <c r="E152" s="267"/>
      <c r="F152" s="267"/>
      <c r="G152" s="267"/>
      <c r="H152" s="267"/>
      <c r="I152" s="267"/>
      <c r="J152" s="268"/>
      <c r="K152" s="148"/>
      <c r="L152" s="1"/>
      <c r="M152" s="1"/>
      <c r="N152" s="1"/>
      <c r="O152" s="1"/>
      <c r="P152" s="1"/>
      <c r="Q152" s="1"/>
      <c r="R152" s="1"/>
      <c r="S152" s="1"/>
      <c r="T152" s="1"/>
      <c r="U152" s="1"/>
      <c r="V152" s="1"/>
      <c r="W152" s="1"/>
      <c r="X152" s="1"/>
      <c r="Y152" s="1"/>
      <c r="Z152" s="1"/>
    </row>
    <row r="153" spans="1:26" ht="15.75" customHeight="1">
      <c r="A153" s="269"/>
      <c r="B153" s="259"/>
      <c r="C153" s="259"/>
      <c r="D153" s="259"/>
      <c r="E153" s="259"/>
      <c r="F153" s="259"/>
      <c r="G153" s="259"/>
      <c r="H153" s="259"/>
      <c r="I153" s="259"/>
      <c r="J153" s="270"/>
      <c r="K153" s="148"/>
      <c r="L153" s="1"/>
      <c r="M153" s="1"/>
      <c r="N153" s="1"/>
      <c r="O153" s="1"/>
      <c r="P153" s="1"/>
      <c r="Q153" s="1"/>
      <c r="R153" s="1"/>
      <c r="S153" s="1"/>
      <c r="T153" s="1"/>
      <c r="U153" s="1"/>
      <c r="V153" s="1"/>
      <c r="W153" s="1"/>
      <c r="X153" s="1"/>
      <c r="Y153" s="1"/>
      <c r="Z153" s="1"/>
    </row>
    <row r="154" spans="1:26" ht="15.75" customHeight="1">
      <c r="A154" s="208"/>
      <c r="B154" s="257"/>
      <c r="C154" s="257"/>
      <c r="D154" s="257"/>
      <c r="E154" s="257"/>
      <c r="F154" s="257"/>
      <c r="G154" s="257"/>
      <c r="H154" s="257"/>
      <c r="I154" s="257"/>
      <c r="J154" s="258"/>
      <c r="K154" s="1"/>
      <c r="L154" s="1"/>
      <c r="M154" s="1"/>
      <c r="N154" s="1"/>
      <c r="O154" s="1"/>
      <c r="P154" s="1"/>
      <c r="Q154" s="1"/>
      <c r="R154" s="1"/>
      <c r="S154" s="1"/>
      <c r="T154" s="1"/>
      <c r="U154" s="1"/>
      <c r="V154" s="1"/>
      <c r="W154" s="1"/>
      <c r="X154" s="1"/>
      <c r="Y154" s="1"/>
      <c r="Z154" s="1"/>
    </row>
    <row r="155" spans="1:26" ht="15.75" customHeight="1">
      <c r="A155" s="216" t="s">
        <v>50</v>
      </c>
      <c r="B155" s="250"/>
      <c r="C155" s="250"/>
      <c r="D155" s="250"/>
      <c r="E155" s="250"/>
      <c r="F155" s="250"/>
      <c r="G155" s="250"/>
      <c r="H155" s="250"/>
      <c r="I155" s="250"/>
      <c r="J155" s="251"/>
      <c r="K155" s="1"/>
      <c r="L155" s="1"/>
      <c r="M155" s="1"/>
      <c r="N155" s="1"/>
      <c r="O155" s="1"/>
      <c r="P155" s="1"/>
      <c r="Q155" s="1"/>
      <c r="R155" s="1"/>
      <c r="S155" s="1"/>
      <c r="T155" s="1"/>
      <c r="U155" s="1"/>
      <c r="V155" s="1"/>
      <c r="W155" s="1"/>
      <c r="X155" s="1"/>
      <c r="Y155" s="1"/>
      <c r="Z155" s="1"/>
    </row>
    <row r="156" spans="1:26" ht="15.75" customHeight="1">
      <c r="A156" s="205"/>
      <c r="B156" s="264"/>
      <c r="C156" s="264"/>
      <c r="D156" s="264"/>
      <c r="E156" s="264"/>
      <c r="F156" s="264"/>
      <c r="G156" s="264"/>
      <c r="H156" s="264"/>
      <c r="I156" s="264"/>
      <c r="J156" s="265"/>
      <c r="K156" s="148"/>
      <c r="L156" s="1"/>
      <c r="M156" s="1"/>
      <c r="N156" s="1"/>
      <c r="O156" s="1"/>
      <c r="P156" s="1"/>
      <c r="Q156" s="1"/>
      <c r="R156" s="1"/>
      <c r="S156" s="1"/>
      <c r="T156" s="1"/>
      <c r="U156" s="1"/>
      <c r="V156" s="1"/>
      <c r="W156" s="1"/>
      <c r="X156" s="1"/>
      <c r="Y156" s="1"/>
      <c r="Z156" s="1"/>
    </row>
    <row r="157" spans="1:26" ht="15.75" customHeight="1">
      <c r="A157" s="266"/>
      <c r="B157" s="267"/>
      <c r="C157" s="267"/>
      <c r="D157" s="267"/>
      <c r="E157" s="267"/>
      <c r="F157" s="267"/>
      <c r="G157" s="267"/>
      <c r="H157" s="267"/>
      <c r="I157" s="267"/>
      <c r="J157" s="268"/>
      <c r="K157" s="148"/>
      <c r="L157" s="1"/>
      <c r="M157" s="1"/>
      <c r="N157" s="1"/>
      <c r="O157" s="1"/>
      <c r="P157" s="1"/>
      <c r="Q157" s="1"/>
      <c r="R157" s="1"/>
      <c r="S157" s="1"/>
      <c r="T157" s="1"/>
      <c r="U157" s="1"/>
      <c r="V157" s="1"/>
      <c r="W157" s="1"/>
      <c r="X157" s="1"/>
      <c r="Y157" s="1"/>
      <c r="Z157" s="1"/>
    </row>
    <row r="158" spans="1:26" ht="15.75" customHeight="1">
      <c r="A158" s="266"/>
      <c r="B158" s="267"/>
      <c r="C158" s="267"/>
      <c r="D158" s="267"/>
      <c r="E158" s="267"/>
      <c r="F158" s="267"/>
      <c r="G158" s="267"/>
      <c r="H158" s="267"/>
      <c r="I158" s="267"/>
      <c r="J158" s="268"/>
      <c r="K158" s="148"/>
      <c r="L158" s="1"/>
      <c r="M158" s="1"/>
      <c r="N158" s="1"/>
      <c r="O158" s="1"/>
      <c r="P158" s="1"/>
      <c r="Q158" s="1"/>
      <c r="R158" s="1"/>
      <c r="S158" s="1"/>
      <c r="T158" s="1"/>
      <c r="U158" s="1"/>
      <c r="V158" s="1"/>
      <c r="W158" s="1"/>
      <c r="X158" s="1"/>
      <c r="Y158" s="1"/>
      <c r="Z158" s="1"/>
    </row>
    <row r="159" spans="1:26" ht="15.75" customHeight="1">
      <c r="A159" s="266"/>
      <c r="B159" s="267"/>
      <c r="C159" s="267"/>
      <c r="D159" s="267"/>
      <c r="E159" s="267"/>
      <c r="F159" s="267"/>
      <c r="G159" s="267"/>
      <c r="H159" s="267"/>
      <c r="I159" s="267"/>
      <c r="J159" s="268"/>
      <c r="K159" s="148"/>
      <c r="L159" s="1"/>
      <c r="M159" s="1"/>
      <c r="N159" s="1"/>
      <c r="O159" s="1"/>
      <c r="P159" s="1"/>
      <c r="Q159" s="1"/>
      <c r="R159" s="1"/>
      <c r="S159" s="1"/>
      <c r="T159" s="1"/>
      <c r="U159" s="1"/>
      <c r="V159" s="1"/>
      <c r="W159" s="1"/>
      <c r="X159" s="1"/>
      <c r="Y159" s="1"/>
      <c r="Z159" s="1"/>
    </row>
    <row r="160" spans="1:26" ht="15.75" customHeight="1">
      <c r="A160" s="269"/>
      <c r="B160" s="259"/>
      <c r="C160" s="259"/>
      <c r="D160" s="259"/>
      <c r="E160" s="259"/>
      <c r="F160" s="259"/>
      <c r="G160" s="259"/>
      <c r="H160" s="259"/>
      <c r="I160" s="259"/>
      <c r="J160" s="270"/>
      <c r="K160" s="148"/>
      <c r="L160" s="1"/>
      <c r="M160" s="1"/>
      <c r="N160" s="1"/>
      <c r="O160" s="1"/>
      <c r="P160" s="1"/>
      <c r="Q160" s="1"/>
      <c r="R160" s="1"/>
      <c r="S160" s="1"/>
      <c r="T160" s="1"/>
      <c r="U160" s="1"/>
      <c r="V160" s="1"/>
      <c r="W160" s="1"/>
      <c r="X160" s="1"/>
      <c r="Y160" s="1"/>
      <c r="Z160" s="1"/>
    </row>
    <row r="161" spans="1:26" ht="15.75" customHeight="1">
      <c r="A161" s="208"/>
      <c r="B161" s="257"/>
      <c r="C161" s="257"/>
      <c r="D161" s="257"/>
      <c r="E161" s="257"/>
      <c r="F161" s="257"/>
      <c r="G161" s="257"/>
      <c r="H161" s="257"/>
      <c r="I161" s="257"/>
      <c r="J161" s="258"/>
      <c r="K161" s="1"/>
      <c r="L161" s="1"/>
      <c r="M161" s="1"/>
      <c r="N161" s="1"/>
      <c r="O161" s="1"/>
      <c r="P161" s="1"/>
      <c r="Q161" s="1"/>
      <c r="R161" s="1"/>
      <c r="S161" s="1"/>
      <c r="T161" s="1"/>
      <c r="U161" s="1"/>
      <c r="V161" s="1"/>
      <c r="W161" s="1"/>
      <c r="X161" s="1"/>
      <c r="Y161" s="1"/>
      <c r="Z161" s="1"/>
    </row>
    <row r="162" spans="1:26" ht="15.75" customHeight="1">
      <c r="A162" s="216" t="s">
        <v>52</v>
      </c>
      <c r="B162" s="250"/>
      <c r="C162" s="250"/>
      <c r="D162" s="250"/>
      <c r="E162" s="250"/>
      <c r="F162" s="250"/>
      <c r="G162" s="250"/>
      <c r="H162" s="250"/>
      <c r="I162" s="250"/>
      <c r="J162" s="251"/>
      <c r="K162" s="1"/>
      <c r="L162" s="1"/>
      <c r="M162" s="1"/>
      <c r="N162" s="1"/>
      <c r="O162" s="1"/>
      <c r="P162" s="1"/>
      <c r="Q162" s="1"/>
      <c r="R162" s="1"/>
      <c r="S162" s="1"/>
      <c r="T162" s="1"/>
      <c r="U162" s="1"/>
      <c r="V162" s="1"/>
      <c r="W162" s="1"/>
      <c r="X162" s="1"/>
      <c r="Y162" s="1"/>
      <c r="Z162" s="1"/>
    </row>
    <row r="163" spans="1:26" ht="15.75" customHeight="1">
      <c r="A163" s="205"/>
      <c r="B163" s="264"/>
      <c r="C163" s="264"/>
      <c r="D163" s="264"/>
      <c r="E163" s="264"/>
      <c r="F163" s="264"/>
      <c r="G163" s="264"/>
      <c r="H163" s="264"/>
      <c r="I163" s="264"/>
      <c r="J163" s="265"/>
      <c r="K163" s="148"/>
      <c r="L163" s="1"/>
      <c r="M163" s="1"/>
      <c r="N163" s="1"/>
      <c r="O163" s="1"/>
      <c r="P163" s="1"/>
      <c r="Q163" s="1"/>
      <c r="R163" s="1"/>
      <c r="S163" s="1"/>
      <c r="T163" s="1"/>
      <c r="U163" s="1"/>
      <c r="V163" s="1"/>
      <c r="W163" s="1"/>
      <c r="X163" s="1"/>
      <c r="Y163" s="1"/>
      <c r="Z163" s="1"/>
    </row>
    <row r="164" spans="1:26" ht="15.75" customHeight="1">
      <c r="A164" s="266"/>
      <c r="B164" s="267"/>
      <c r="C164" s="267"/>
      <c r="D164" s="267"/>
      <c r="E164" s="267"/>
      <c r="F164" s="267"/>
      <c r="G164" s="267"/>
      <c r="H164" s="267"/>
      <c r="I164" s="267"/>
      <c r="J164" s="268"/>
      <c r="K164" s="148"/>
      <c r="L164" s="1"/>
      <c r="M164" s="1"/>
      <c r="N164" s="1"/>
      <c r="O164" s="1"/>
      <c r="P164" s="1"/>
      <c r="Q164" s="1"/>
      <c r="R164" s="1"/>
      <c r="S164" s="1"/>
      <c r="T164" s="1"/>
      <c r="U164" s="1"/>
      <c r="V164" s="1"/>
      <c r="W164" s="1"/>
      <c r="X164" s="1"/>
      <c r="Y164" s="1"/>
      <c r="Z164" s="1"/>
    </row>
    <row r="165" spans="1:26" ht="15.75" customHeight="1">
      <c r="A165" s="266"/>
      <c r="B165" s="267"/>
      <c r="C165" s="267"/>
      <c r="D165" s="267"/>
      <c r="E165" s="267"/>
      <c r="F165" s="267"/>
      <c r="G165" s="267"/>
      <c r="H165" s="267"/>
      <c r="I165" s="267"/>
      <c r="J165" s="268"/>
      <c r="K165" s="148"/>
      <c r="L165" s="1"/>
      <c r="M165" s="1"/>
      <c r="N165" s="1"/>
      <c r="O165" s="1"/>
      <c r="P165" s="1"/>
      <c r="Q165" s="1"/>
      <c r="R165" s="1"/>
      <c r="S165" s="1"/>
      <c r="T165" s="1"/>
      <c r="U165" s="1"/>
      <c r="V165" s="1"/>
      <c r="W165" s="1"/>
      <c r="X165" s="1"/>
      <c r="Y165" s="1"/>
      <c r="Z165" s="1"/>
    </row>
    <row r="166" spans="1:26" ht="15.75" customHeight="1">
      <c r="A166" s="266"/>
      <c r="B166" s="267"/>
      <c r="C166" s="267"/>
      <c r="D166" s="267"/>
      <c r="E166" s="267"/>
      <c r="F166" s="267"/>
      <c r="G166" s="267"/>
      <c r="H166" s="267"/>
      <c r="I166" s="267"/>
      <c r="J166" s="268"/>
      <c r="K166" s="148"/>
      <c r="L166" s="1"/>
      <c r="M166" s="1"/>
      <c r="N166" s="1"/>
      <c r="O166" s="1"/>
      <c r="P166" s="1"/>
      <c r="Q166" s="1"/>
      <c r="R166" s="1"/>
      <c r="S166" s="1"/>
      <c r="T166" s="1"/>
      <c r="U166" s="1"/>
      <c r="V166" s="1"/>
      <c r="W166" s="1"/>
      <c r="X166" s="1"/>
      <c r="Y166" s="1"/>
      <c r="Z166" s="1"/>
    </row>
    <row r="167" spans="1:26" ht="15.75" customHeight="1">
      <c r="A167" s="266"/>
      <c r="B167" s="267"/>
      <c r="C167" s="267"/>
      <c r="D167" s="267"/>
      <c r="E167" s="267"/>
      <c r="F167" s="267"/>
      <c r="G167" s="267"/>
      <c r="H167" s="267"/>
      <c r="I167" s="267"/>
      <c r="J167" s="268"/>
      <c r="K167" s="148"/>
      <c r="L167" s="1"/>
      <c r="M167" s="1"/>
      <c r="N167" s="1"/>
      <c r="O167" s="1"/>
      <c r="P167" s="1"/>
      <c r="Q167" s="1"/>
      <c r="R167" s="1"/>
      <c r="S167" s="1"/>
      <c r="T167" s="1"/>
      <c r="U167" s="1"/>
      <c r="V167" s="1"/>
      <c r="W167" s="1"/>
      <c r="X167" s="1"/>
      <c r="Y167" s="1"/>
      <c r="Z167" s="1"/>
    </row>
    <row r="168" spans="1:26" ht="15.75" customHeight="1">
      <c r="A168" s="269"/>
      <c r="B168" s="259"/>
      <c r="C168" s="259"/>
      <c r="D168" s="259"/>
      <c r="E168" s="259"/>
      <c r="F168" s="259"/>
      <c r="G168" s="259"/>
      <c r="H168" s="259"/>
      <c r="I168" s="259"/>
      <c r="J168" s="270"/>
      <c r="K168" s="148"/>
      <c r="L168" s="1"/>
      <c r="M168" s="1"/>
      <c r="N168" s="1"/>
      <c r="O168" s="1"/>
      <c r="P168" s="1"/>
      <c r="Q168" s="1"/>
      <c r="R168" s="1"/>
      <c r="S168" s="1"/>
      <c r="T168" s="1"/>
      <c r="U168" s="1"/>
      <c r="V168" s="1"/>
      <c r="W168" s="1"/>
      <c r="X168" s="1"/>
      <c r="Y168" s="1"/>
      <c r="Z168" s="1"/>
    </row>
    <row r="169" spans="1:26" ht="15.75" customHeight="1">
      <c r="A169" s="208"/>
      <c r="B169" s="257"/>
      <c r="C169" s="257"/>
      <c r="D169" s="257"/>
      <c r="E169" s="257"/>
      <c r="F169" s="257"/>
      <c r="G169" s="257"/>
      <c r="H169" s="257"/>
      <c r="I169" s="257"/>
      <c r="J169" s="258"/>
      <c r="K169" s="1"/>
      <c r="L169" s="1"/>
      <c r="M169" s="1"/>
      <c r="N169" s="1"/>
      <c r="O169" s="1"/>
      <c r="P169" s="1"/>
      <c r="Q169" s="1"/>
      <c r="R169" s="1"/>
      <c r="S169" s="1"/>
      <c r="T169" s="1"/>
      <c r="U169" s="1"/>
      <c r="V169" s="1"/>
      <c r="W169" s="1"/>
      <c r="X169" s="1"/>
      <c r="Y169" s="1"/>
      <c r="Z169" s="1"/>
    </row>
    <row r="170" spans="1:26" ht="16.5" customHeight="1">
      <c r="A170" s="210" t="s">
        <v>54</v>
      </c>
      <c r="B170" s="250"/>
      <c r="C170" s="250"/>
      <c r="D170" s="250"/>
      <c r="E170" s="250"/>
      <c r="F170" s="250"/>
      <c r="G170" s="250"/>
      <c r="H170" s="250"/>
      <c r="I170" s="250"/>
      <c r="J170" s="250"/>
      <c r="K170" s="1"/>
      <c r="L170" s="1"/>
      <c r="M170" s="1"/>
      <c r="N170" s="1"/>
      <c r="O170" s="1"/>
      <c r="P170" s="1"/>
      <c r="Q170" s="1"/>
      <c r="R170" s="1"/>
      <c r="S170" s="1"/>
      <c r="T170" s="1"/>
      <c r="U170" s="1"/>
      <c r="V170" s="1"/>
      <c r="W170" s="1"/>
      <c r="X170" s="1"/>
      <c r="Y170" s="1"/>
      <c r="Z170" s="1"/>
    </row>
    <row r="171" spans="1:26" ht="15" customHeight="1">
      <c r="A171" s="259"/>
      <c r="B171" s="259"/>
      <c r="C171" s="259"/>
      <c r="D171" s="259"/>
      <c r="E171" s="259"/>
      <c r="F171" s="259"/>
      <c r="G171" s="259"/>
      <c r="H171" s="259"/>
      <c r="I171" s="259"/>
      <c r="J171" s="259"/>
      <c r="K171" s="148"/>
      <c r="L171" s="1"/>
      <c r="M171" s="1"/>
      <c r="N171" s="1"/>
      <c r="O171" s="1"/>
      <c r="P171" s="1"/>
      <c r="Q171" s="1"/>
      <c r="R171" s="1"/>
      <c r="S171" s="1"/>
      <c r="T171" s="1"/>
      <c r="U171" s="1"/>
      <c r="V171" s="1"/>
      <c r="W171" s="1"/>
      <c r="X171" s="1"/>
      <c r="Y171" s="1"/>
      <c r="Z171" s="1"/>
    </row>
    <row r="172" spans="1:26" ht="15" customHeight="1">
      <c r="A172" s="205"/>
      <c r="B172" s="264"/>
      <c r="C172" s="264"/>
      <c r="D172" s="264"/>
      <c r="E172" s="264"/>
      <c r="F172" s="264"/>
      <c r="G172" s="264"/>
      <c r="H172" s="264"/>
      <c r="I172" s="264"/>
      <c r="J172" s="265"/>
      <c r="K172" s="148"/>
      <c r="L172" s="1"/>
      <c r="M172" s="1"/>
      <c r="N172" s="1"/>
      <c r="O172" s="1"/>
      <c r="P172" s="1"/>
      <c r="Q172" s="1"/>
      <c r="R172" s="1"/>
      <c r="S172" s="1"/>
      <c r="T172" s="1"/>
      <c r="U172" s="1"/>
      <c r="V172" s="1"/>
      <c r="W172" s="1"/>
      <c r="X172" s="1"/>
      <c r="Y172" s="1"/>
      <c r="Z172" s="1"/>
    </row>
    <row r="173" spans="1:26" ht="15" customHeight="1">
      <c r="A173" s="266"/>
      <c r="B173" s="267"/>
      <c r="C173" s="267"/>
      <c r="D173" s="267"/>
      <c r="E173" s="267"/>
      <c r="F173" s="267"/>
      <c r="G173" s="267"/>
      <c r="H173" s="267"/>
      <c r="I173" s="267"/>
      <c r="J173" s="268"/>
      <c r="K173" s="148"/>
      <c r="L173" s="1"/>
      <c r="M173" s="1"/>
      <c r="N173" s="1"/>
      <c r="O173" s="1"/>
      <c r="P173" s="1"/>
      <c r="Q173" s="1"/>
      <c r="R173" s="1"/>
      <c r="S173" s="1"/>
      <c r="T173" s="1"/>
      <c r="U173" s="1"/>
      <c r="V173" s="1"/>
      <c r="W173" s="1"/>
      <c r="X173" s="1"/>
      <c r="Y173" s="1"/>
      <c r="Z173" s="1"/>
    </row>
    <row r="174" spans="1:26" ht="15" customHeight="1">
      <c r="A174" s="266"/>
      <c r="B174" s="267"/>
      <c r="C174" s="267"/>
      <c r="D174" s="267"/>
      <c r="E174" s="267"/>
      <c r="F174" s="267"/>
      <c r="G174" s="267"/>
      <c r="H174" s="267"/>
      <c r="I174" s="267"/>
      <c r="J174" s="268"/>
      <c r="K174" s="148"/>
      <c r="L174" s="1"/>
      <c r="M174" s="1"/>
      <c r="N174" s="1"/>
      <c r="O174" s="1"/>
      <c r="P174" s="1"/>
      <c r="Q174" s="1"/>
      <c r="R174" s="1"/>
      <c r="S174" s="1"/>
      <c r="T174" s="1"/>
      <c r="U174" s="1"/>
      <c r="V174" s="1"/>
      <c r="W174" s="1"/>
      <c r="X174" s="1"/>
      <c r="Y174" s="1"/>
      <c r="Z174" s="1"/>
    </row>
    <row r="175" spans="1:26" ht="15" customHeight="1">
      <c r="A175" s="266"/>
      <c r="B175" s="267"/>
      <c r="C175" s="267"/>
      <c r="D175" s="267"/>
      <c r="E175" s="267"/>
      <c r="F175" s="267"/>
      <c r="G175" s="267"/>
      <c r="H175" s="267"/>
      <c r="I175" s="267"/>
      <c r="J175" s="268"/>
      <c r="K175" s="148"/>
      <c r="L175" s="1"/>
      <c r="M175" s="1"/>
      <c r="N175" s="1"/>
      <c r="O175" s="1"/>
      <c r="P175" s="1"/>
      <c r="Q175" s="1"/>
      <c r="R175" s="1"/>
      <c r="S175" s="1"/>
      <c r="T175" s="1"/>
      <c r="U175" s="1"/>
      <c r="V175" s="1"/>
      <c r="W175" s="1"/>
      <c r="X175" s="1"/>
      <c r="Y175" s="1"/>
      <c r="Z175" s="1"/>
    </row>
    <row r="176" spans="1:26" ht="15" customHeight="1">
      <c r="A176" s="266"/>
      <c r="B176" s="267"/>
      <c r="C176" s="267"/>
      <c r="D176" s="267"/>
      <c r="E176" s="267"/>
      <c r="F176" s="267"/>
      <c r="G176" s="267"/>
      <c r="H176" s="267"/>
      <c r="I176" s="267"/>
      <c r="J176" s="268"/>
      <c r="K176" s="148"/>
      <c r="L176" s="1"/>
      <c r="M176" s="1"/>
      <c r="N176" s="1"/>
      <c r="O176" s="1"/>
      <c r="P176" s="1"/>
      <c r="Q176" s="1"/>
      <c r="R176" s="1"/>
      <c r="S176" s="1"/>
      <c r="T176" s="1"/>
      <c r="U176" s="1"/>
      <c r="V176" s="1"/>
      <c r="W176" s="1"/>
      <c r="X176" s="1"/>
      <c r="Y176" s="1"/>
      <c r="Z176" s="1"/>
    </row>
    <row r="177" spans="1:26" ht="15.75" customHeight="1">
      <c r="A177" s="269"/>
      <c r="B177" s="259"/>
      <c r="C177" s="259"/>
      <c r="D177" s="259"/>
      <c r="E177" s="259"/>
      <c r="F177" s="259"/>
      <c r="G177" s="259"/>
      <c r="H177" s="259"/>
      <c r="I177" s="259"/>
      <c r="J177" s="270"/>
      <c r="K177" s="148"/>
      <c r="L177" s="1"/>
      <c r="M177" s="1"/>
      <c r="N177" s="1"/>
      <c r="O177" s="1"/>
      <c r="P177" s="1"/>
      <c r="Q177" s="1"/>
      <c r="R177" s="1"/>
      <c r="S177" s="1"/>
      <c r="T177" s="1"/>
      <c r="U177" s="1"/>
      <c r="V177" s="1"/>
      <c r="W177" s="1"/>
      <c r="X177" s="1"/>
      <c r="Y177" s="1"/>
      <c r="Z177" s="1"/>
    </row>
    <row r="178" spans="1:26" ht="15.75" customHeight="1">
      <c r="A178" s="211"/>
      <c r="B178" s="260"/>
      <c r="C178" s="260"/>
      <c r="D178" s="260"/>
      <c r="E178" s="260"/>
      <c r="F178" s="260"/>
      <c r="G178" s="260"/>
      <c r="H178" s="260"/>
      <c r="I178" s="260"/>
      <c r="J178" s="261"/>
      <c r="K178" s="1"/>
      <c r="L178" s="1"/>
      <c r="M178" s="1"/>
      <c r="N178" s="1"/>
      <c r="O178" s="1"/>
      <c r="P178" s="1"/>
      <c r="Q178" s="1"/>
      <c r="R178" s="1"/>
      <c r="S178" s="1"/>
      <c r="T178" s="1"/>
      <c r="U178" s="1"/>
      <c r="V178" s="1"/>
      <c r="W178" s="1"/>
      <c r="X178" s="1"/>
      <c r="Y178" s="1"/>
      <c r="Z178" s="1"/>
    </row>
    <row r="179" spans="1:26" ht="15.75" customHeight="1">
      <c r="A179" s="212" t="s">
        <v>71</v>
      </c>
      <c r="B179" s="262"/>
      <c r="C179" s="262"/>
      <c r="D179" s="262"/>
      <c r="E179" s="262"/>
      <c r="F179" s="262"/>
      <c r="G179" s="262"/>
      <c r="H179" s="262"/>
      <c r="I179" s="262"/>
      <c r="J179" s="263"/>
      <c r="K179" s="1"/>
      <c r="L179" s="1"/>
      <c r="M179" s="1"/>
      <c r="N179" s="1"/>
      <c r="O179" s="1"/>
      <c r="P179" s="1"/>
      <c r="Q179" s="1"/>
      <c r="R179" s="1"/>
      <c r="S179" s="1"/>
      <c r="T179" s="1"/>
      <c r="U179" s="1"/>
      <c r="V179" s="1"/>
      <c r="W179" s="1"/>
      <c r="X179" s="1"/>
      <c r="Y179" s="1"/>
      <c r="Z179" s="1"/>
    </row>
    <row r="180" spans="1:26" ht="15.75" customHeight="1">
      <c r="A180" s="213"/>
      <c r="B180" s="250"/>
      <c r="C180" s="250"/>
      <c r="D180" s="250"/>
      <c r="E180" s="250"/>
      <c r="F180" s="250"/>
      <c r="G180" s="250"/>
      <c r="H180" s="250"/>
      <c r="I180" s="250"/>
      <c r="J180" s="251"/>
      <c r="K180" s="1"/>
      <c r="L180" s="1"/>
      <c r="M180" s="1"/>
      <c r="N180" s="1"/>
      <c r="O180" s="1"/>
      <c r="P180" s="1"/>
      <c r="Q180" s="1"/>
      <c r="R180" s="1"/>
      <c r="S180" s="1"/>
      <c r="T180" s="1"/>
      <c r="U180" s="1"/>
      <c r="V180" s="1"/>
      <c r="W180" s="1"/>
      <c r="X180" s="1"/>
      <c r="Y180" s="1"/>
      <c r="Z180" s="1"/>
    </row>
    <row r="181" spans="1:26" ht="15.75" customHeight="1">
      <c r="A181" s="209" t="s">
        <v>42</v>
      </c>
      <c r="B181" s="252"/>
      <c r="C181" s="214"/>
      <c r="D181" s="244"/>
      <c r="E181" s="244"/>
      <c r="F181" s="244"/>
      <c r="G181" s="244"/>
      <c r="H181" s="244"/>
      <c r="I181" s="244"/>
      <c r="J181" s="245"/>
      <c r="K181" s="148"/>
      <c r="L181" s="1"/>
      <c r="M181" s="1"/>
      <c r="N181" s="1"/>
      <c r="O181" s="1"/>
      <c r="P181" s="1"/>
      <c r="Q181" s="1"/>
      <c r="R181" s="1"/>
      <c r="S181" s="1"/>
      <c r="T181" s="1"/>
      <c r="U181" s="1"/>
      <c r="V181" s="1"/>
      <c r="W181" s="1"/>
      <c r="X181" s="1"/>
      <c r="Y181" s="1"/>
      <c r="Z181" s="1"/>
    </row>
    <row r="182" spans="1:26" ht="15.75" customHeight="1">
      <c r="A182" s="215"/>
      <c r="B182" s="242"/>
      <c r="C182" s="242"/>
      <c r="D182" s="242"/>
      <c r="E182" s="242"/>
      <c r="F182" s="242"/>
      <c r="G182" s="242"/>
      <c r="H182" s="242"/>
      <c r="I182" s="242"/>
      <c r="J182" s="253"/>
      <c r="K182" s="1"/>
      <c r="L182" s="1"/>
      <c r="M182" s="1"/>
      <c r="N182" s="1"/>
      <c r="O182" s="1"/>
      <c r="P182" s="1"/>
      <c r="Q182" s="1"/>
      <c r="R182" s="1"/>
      <c r="S182" s="1"/>
      <c r="T182" s="1"/>
      <c r="U182" s="1"/>
      <c r="V182" s="1"/>
      <c r="W182" s="1"/>
      <c r="X182" s="1"/>
      <c r="Y182" s="1"/>
      <c r="Z182" s="1"/>
    </row>
    <row r="183" spans="1:26" ht="15.75" customHeight="1">
      <c r="A183" s="209" t="s">
        <v>44</v>
      </c>
      <c r="B183" s="254"/>
      <c r="C183" s="252"/>
      <c r="D183" s="3"/>
      <c r="E183" s="4"/>
      <c r="F183" s="217" t="s">
        <v>46</v>
      </c>
      <c r="G183" s="255"/>
      <c r="H183" s="256"/>
      <c r="I183" s="3"/>
      <c r="J183" s="5"/>
      <c r="K183" s="1"/>
      <c r="L183" s="1"/>
      <c r="M183" s="1"/>
      <c r="N183" s="1"/>
      <c r="O183" s="1"/>
      <c r="P183" s="1"/>
      <c r="Q183" s="1"/>
      <c r="R183" s="1"/>
      <c r="S183" s="1"/>
      <c r="T183" s="1"/>
      <c r="U183" s="1"/>
      <c r="V183" s="1"/>
      <c r="W183" s="1"/>
      <c r="X183" s="1"/>
      <c r="Y183" s="1"/>
      <c r="Z183" s="1"/>
    </row>
    <row r="184" spans="1:26" ht="15.75" customHeight="1">
      <c r="A184" s="208"/>
      <c r="B184" s="257"/>
      <c r="C184" s="257"/>
      <c r="D184" s="257"/>
      <c r="E184" s="257"/>
      <c r="F184" s="257"/>
      <c r="G184" s="257"/>
      <c r="H184" s="257"/>
      <c r="I184" s="257"/>
      <c r="J184" s="258"/>
      <c r="K184" s="1"/>
      <c r="L184" s="1"/>
      <c r="M184" s="1"/>
      <c r="N184" s="1"/>
      <c r="O184" s="1"/>
      <c r="P184" s="1"/>
      <c r="Q184" s="1"/>
      <c r="R184" s="1"/>
      <c r="S184" s="1"/>
      <c r="T184" s="1"/>
      <c r="U184" s="1"/>
      <c r="V184" s="1"/>
      <c r="W184" s="1"/>
      <c r="X184" s="1"/>
      <c r="Y184" s="1"/>
      <c r="Z184" s="1"/>
    </row>
    <row r="185" spans="1:26" ht="15.75" customHeight="1">
      <c r="A185" s="216" t="s">
        <v>48</v>
      </c>
      <c r="B185" s="250"/>
      <c r="C185" s="250"/>
      <c r="D185" s="250"/>
      <c r="E185" s="250"/>
      <c r="F185" s="250"/>
      <c r="G185" s="250"/>
      <c r="H185" s="250"/>
      <c r="I185" s="250"/>
      <c r="J185" s="251"/>
      <c r="K185" s="1"/>
      <c r="L185" s="1"/>
      <c r="M185" s="1"/>
      <c r="N185" s="1"/>
      <c r="O185" s="1"/>
      <c r="P185" s="1"/>
      <c r="Q185" s="1"/>
      <c r="R185" s="1"/>
      <c r="S185" s="1"/>
      <c r="T185" s="1"/>
      <c r="U185" s="1"/>
      <c r="V185" s="1"/>
      <c r="W185" s="1"/>
      <c r="X185" s="1"/>
      <c r="Y185" s="1"/>
      <c r="Z185" s="1"/>
    </row>
    <row r="186" spans="1:26" ht="15.75" customHeight="1">
      <c r="A186" s="205"/>
      <c r="B186" s="264"/>
      <c r="C186" s="264"/>
      <c r="D186" s="264"/>
      <c r="E186" s="264"/>
      <c r="F186" s="264"/>
      <c r="G186" s="264"/>
      <c r="H186" s="264"/>
      <c r="I186" s="264"/>
      <c r="J186" s="265"/>
      <c r="K186" s="148"/>
      <c r="L186" s="1"/>
      <c r="M186" s="1"/>
      <c r="N186" s="1"/>
      <c r="O186" s="1"/>
      <c r="P186" s="1"/>
      <c r="Q186" s="1"/>
      <c r="R186" s="1"/>
      <c r="S186" s="1"/>
      <c r="T186" s="1"/>
      <c r="U186" s="1"/>
      <c r="V186" s="1"/>
      <c r="W186" s="1"/>
      <c r="X186" s="1"/>
      <c r="Y186" s="1"/>
      <c r="Z186" s="1"/>
    </row>
    <row r="187" spans="1:26" ht="15.75" customHeight="1">
      <c r="A187" s="266"/>
      <c r="B187" s="267"/>
      <c r="C187" s="267"/>
      <c r="D187" s="267"/>
      <c r="E187" s="267"/>
      <c r="F187" s="267"/>
      <c r="G187" s="267"/>
      <c r="H187" s="267"/>
      <c r="I187" s="267"/>
      <c r="J187" s="268"/>
      <c r="K187" s="148"/>
      <c r="L187" s="1"/>
      <c r="M187" s="1"/>
      <c r="N187" s="1"/>
      <c r="O187" s="1"/>
      <c r="P187" s="1"/>
      <c r="Q187" s="1"/>
      <c r="R187" s="1"/>
      <c r="S187" s="1"/>
      <c r="T187" s="1"/>
      <c r="U187" s="1"/>
      <c r="V187" s="1"/>
      <c r="W187" s="1"/>
      <c r="X187" s="1"/>
      <c r="Y187" s="1"/>
      <c r="Z187" s="1"/>
    </row>
    <row r="188" spans="1:26" ht="15.75" customHeight="1">
      <c r="A188" s="266"/>
      <c r="B188" s="267"/>
      <c r="C188" s="267"/>
      <c r="D188" s="267"/>
      <c r="E188" s="267"/>
      <c r="F188" s="267"/>
      <c r="G188" s="267"/>
      <c r="H188" s="267"/>
      <c r="I188" s="267"/>
      <c r="J188" s="268"/>
      <c r="K188" s="148"/>
      <c r="L188" s="1"/>
      <c r="M188" s="1"/>
      <c r="N188" s="1"/>
      <c r="O188" s="1"/>
      <c r="P188" s="1"/>
      <c r="Q188" s="1"/>
      <c r="R188" s="1"/>
      <c r="S188" s="1"/>
      <c r="T188" s="1"/>
      <c r="U188" s="1"/>
      <c r="V188" s="1"/>
      <c r="W188" s="1"/>
      <c r="X188" s="1"/>
      <c r="Y188" s="1"/>
      <c r="Z188" s="1"/>
    </row>
    <row r="189" spans="1:26" ht="15.75" customHeight="1">
      <c r="A189" s="266"/>
      <c r="B189" s="267"/>
      <c r="C189" s="267"/>
      <c r="D189" s="267"/>
      <c r="E189" s="267"/>
      <c r="F189" s="267"/>
      <c r="G189" s="267"/>
      <c r="H189" s="267"/>
      <c r="I189" s="267"/>
      <c r="J189" s="268"/>
      <c r="K189" s="148"/>
      <c r="L189" s="1"/>
      <c r="M189" s="1"/>
      <c r="N189" s="1"/>
      <c r="O189" s="1"/>
      <c r="P189" s="1"/>
      <c r="Q189" s="1"/>
      <c r="R189" s="1"/>
      <c r="S189" s="1"/>
      <c r="T189" s="1"/>
      <c r="U189" s="1"/>
      <c r="V189" s="1"/>
      <c r="W189" s="1"/>
      <c r="X189" s="1"/>
      <c r="Y189" s="1"/>
      <c r="Z189" s="1"/>
    </row>
    <row r="190" spans="1:26" ht="15.75" customHeight="1">
      <c r="A190" s="266"/>
      <c r="B190" s="267"/>
      <c r="C190" s="267"/>
      <c r="D190" s="267"/>
      <c r="E190" s="267"/>
      <c r="F190" s="267"/>
      <c r="G190" s="267"/>
      <c r="H190" s="267"/>
      <c r="I190" s="267"/>
      <c r="J190" s="268"/>
      <c r="K190" s="148"/>
      <c r="L190" s="1"/>
      <c r="M190" s="1"/>
      <c r="N190" s="1"/>
      <c r="O190" s="1"/>
      <c r="P190" s="1"/>
      <c r="Q190" s="1"/>
      <c r="R190" s="1"/>
      <c r="S190" s="1"/>
      <c r="T190" s="1"/>
      <c r="U190" s="1"/>
      <c r="V190" s="1"/>
      <c r="W190" s="1"/>
      <c r="X190" s="1"/>
      <c r="Y190" s="1"/>
      <c r="Z190" s="1"/>
    </row>
    <row r="191" spans="1:26" ht="15.75" customHeight="1">
      <c r="A191" s="266"/>
      <c r="B191" s="267"/>
      <c r="C191" s="267"/>
      <c r="D191" s="267"/>
      <c r="E191" s="267"/>
      <c r="F191" s="267"/>
      <c r="G191" s="267"/>
      <c r="H191" s="267"/>
      <c r="I191" s="267"/>
      <c r="J191" s="268"/>
      <c r="K191" s="148"/>
      <c r="L191" s="1"/>
      <c r="M191" s="1"/>
      <c r="N191" s="1"/>
      <c r="O191" s="1"/>
      <c r="P191" s="1"/>
      <c r="Q191" s="1"/>
      <c r="R191" s="1"/>
      <c r="S191" s="1"/>
      <c r="T191" s="1"/>
      <c r="U191" s="1"/>
      <c r="V191" s="1"/>
      <c r="W191" s="1"/>
      <c r="X191" s="1"/>
      <c r="Y191" s="1"/>
      <c r="Z191" s="1"/>
    </row>
    <row r="192" spans="1:26" ht="15.75" customHeight="1">
      <c r="A192" s="266"/>
      <c r="B192" s="267"/>
      <c r="C192" s="267"/>
      <c r="D192" s="267"/>
      <c r="E192" s="267"/>
      <c r="F192" s="267"/>
      <c r="G192" s="267"/>
      <c r="H192" s="267"/>
      <c r="I192" s="267"/>
      <c r="J192" s="268"/>
      <c r="K192" s="148"/>
      <c r="L192" s="1"/>
      <c r="M192" s="1"/>
      <c r="N192" s="1"/>
      <c r="O192" s="1"/>
      <c r="P192" s="1"/>
      <c r="Q192" s="1"/>
      <c r="R192" s="1"/>
      <c r="S192" s="1"/>
      <c r="T192" s="1"/>
      <c r="U192" s="1"/>
      <c r="V192" s="1"/>
      <c r="W192" s="1"/>
      <c r="X192" s="1"/>
      <c r="Y192" s="1"/>
      <c r="Z192" s="1"/>
    </row>
    <row r="193" spans="1:26" ht="15.75" customHeight="1">
      <c r="A193" s="266"/>
      <c r="B193" s="267"/>
      <c r="C193" s="267"/>
      <c r="D193" s="267"/>
      <c r="E193" s="267"/>
      <c r="F193" s="267"/>
      <c r="G193" s="267"/>
      <c r="H193" s="267"/>
      <c r="I193" s="267"/>
      <c r="J193" s="268"/>
      <c r="K193" s="148"/>
      <c r="L193" s="1"/>
      <c r="M193" s="1"/>
      <c r="N193" s="1"/>
      <c r="O193" s="1"/>
      <c r="P193" s="1"/>
      <c r="Q193" s="1"/>
      <c r="R193" s="1"/>
      <c r="S193" s="1"/>
      <c r="T193" s="1"/>
      <c r="U193" s="1"/>
      <c r="V193" s="1"/>
      <c r="W193" s="1"/>
      <c r="X193" s="1"/>
      <c r="Y193" s="1"/>
      <c r="Z193" s="1"/>
    </row>
    <row r="194" spans="1:26" ht="15.75" customHeight="1">
      <c r="A194" s="266"/>
      <c r="B194" s="267"/>
      <c r="C194" s="267"/>
      <c r="D194" s="267"/>
      <c r="E194" s="267"/>
      <c r="F194" s="267"/>
      <c r="G194" s="267"/>
      <c r="H194" s="267"/>
      <c r="I194" s="267"/>
      <c r="J194" s="268"/>
      <c r="K194" s="148"/>
      <c r="L194" s="1"/>
      <c r="M194" s="1"/>
      <c r="N194" s="1"/>
      <c r="O194" s="1"/>
      <c r="P194" s="1"/>
      <c r="Q194" s="1"/>
      <c r="R194" s="1"/>
      <c r="S194" s="1"/>
      <c r="T194" s="1"/>
      <c r="U194" s="1"/>
      <c r="V194" s="1"/>
      <c r="W194" s="1"/>
      <c r="X194" s="1"/>
      <c r="Y194" s="1"/>
      <c r="Z194" s="1"/>
    </row>
    <row r="195" spans="1:26" ht="15.75" customHeight="1">
      <c r="A195" s="269"/>
      <c r="B195" s="259"/>
      <c r="C195" s="259"/>
      <c r="D195" s="259"/>
      <c r="E195" s="259"/>
      <c r="F195" s="259"/>
      <c r="G195" s="259"/>
      <c r="H195" s="259"/>
      <c r="I195" s="259"/>
      <c r="J195" s="270"/>
      <c r="K195" s="148"/>
      <c r="L195" s="1"/>
      <c r="M195" s="1"/>
      <c r="N195" s="1"/>
      <c r="O195" s="1"/>
      <c r="P195" s="1"/>
      <c r="Q195" s="1"/>
      <c r="R195" s="1"/>
      <c r="S195" s="1"/>
      <c r="T195" s="1"/>
      <c r="U195" s="1"/>
      <c r="V195" s="1"/>
      <c r="W195" s="1"/>
      <c r="X195" s="1"/>
      <c r="Y195" s="1"/>
      <c r="Z195" s="1"/>
    </row>
    <row r="196" spans="1:26" ht="15.75" customHeight="1">
      <c r="A196" s="208"/>
      <c r="B196" s="257"/>
      <c r="C196" s="257"/>
      <c r="D196" s="257"/>
      <c r="E196" s="257"/>
      <c r="F196" s="257"/>
      <c r="G196" s="257"/>
      <c r="H196" s="257"/>
      <c r="I196" s="257"/>
      <c r="J196" s="258"/>
      <c r="K196" s="1"/>
      <c r="L196" s="1"/>
      <c r="M196" s="1"/>
      <c r="N196" s="1"/>
      <c r="O196" s="1"/>
      <c r="P196" s="1"/>
      <c r="Q196" s="1"/>
      <c r="R196" s="1"/>
      <c r="S196" s="1"/>
      <c r="T196" s="1"/>
      <c r="U196" s="1"/>
      <c r="V196" s="1"/>
      <c r="W196" s="1"/>
      <c r="X196" s="1"/>
      <c r="Y196" s="1"/>
      <c r="Z196" s="1"/>
    </row>
    <row r="197" spans="1:26" ht="15.75" customHeight="1">
      <c r="A197" s="216" t="s">
        <v>50</v>
      </c>
      <c r="B197" s="250"/>
      <c r="C197" s="250"/>
      <c r="D197" s="250"/>
      <c r="E197" s="250"/>
      <c r="F197" s="250"/>
      <c r="G197" s="250"/>
      <c r="H197" s="250"/>
      <c r="I197" s="250"/>
      <c r="J197" s="251"/>
      <c r="K197" s="1"/>
      <c r="L197" s="1"/>
      <c r="M197" s="1"/>
      <c r="N197" s="1"/>
      <c r="O197" s="1"/>
      <c r="P197" s="1"/>
      <c r="Q197" s="1"/>
      <c r="R197" s="1"/>
      <c r="S197" s="1"/>
      <c r="T197" s="1"/>
      <c r="U197" s="1"/>
      <c r="V197" s="1"/>
      <c r="W197" s="1"/>
      <c r="X197" s="1"/>
      <c r="Y197" s="1"/>
      <c r="Z197" s="1"/>
    </row>
    <row r="198" spans="1:26" ht="15.75" customHeight="1">
      <c r="A198" s="205"/>
      <c r="B198" s="264"/>
      <c r="C198" s="264"/>
      <c r="D198" s="264"/>
      <c r="E198" s="264"/>
      <c r="F198" s="264"/>
      <c r="G198" s="264"/>
      <c r="H198" s="264"/>
      <c r="I198" s="264"/>
      <c r="J198" s="265"/>
      <c r="K198" s="148"/>
      <c r="L198" s="1"/>
      <c r="M198" s="1"/>
      <c r="N198" s="1"/>
      <c r="O198" s="1"/>
      <c r="P198" s="1"/>
      <c r="Q198" s="1"/>
      <c r="R198" s="1"/>
      <c r="S198" s="1"/>
      <c r="T198" s="1"/>
      <c r="U198" s="1"/>
      <c r="V198" s="1"/>
      <c r="W198" s="1"/>
      <c r="X198" s="1"/>
      <c r="Y198" s="1"/>
      <c r="Z198" s="1"/>
    </row>
    <row r="199" spans="1:26" ht="15.75" customHeight="1">
      <c r="A199" s="266"/>
      <c r="B199" s="267"/>
      <c r="C199" s="267"/>
      <c r="D199" s="267"/>
      <c r="E199" s="267"/>
      <c r="F199" s="267"/>
      <c r="G199" s="267"/>
      <c r="H199" s="267"/>
      <c r="I199" s="267"/>
      <c r="J199" s="268"/>
      <c r="K199" s="148"/>
      <c r="L199" s="1"/>
      <c r="M199" s="1"/>
      <c r="N199" s="1"/>
      <c r="O199" s="1"/>
      <c r="P199" s="1"/>
      <c r="Q199" s="1"/>
      <c r="R199" s="1"/>
      <c r="S199" s="1"/>
      <c r="T199" s="1"/>
      <c r="U199" s="1"/>
      <c r="V199" s="1"/>
      <c r="W199" s="1"/>
      <c r="X199" s="1"/>
      <c r="Y199" s="1"/>
      <c r="Z199" s="1"/>
    </row>
    <row r="200" spans="1:26" ht="15.75" customHeight="1">
      <c r="A200" s="266"/>
      <c r="B200" s="267"/>
      <c r="C200" s="267"/>
      <c r="D200" s="267"/>
      <c r="E200" s="267"/>
      <c r="F200" s="267"/>
      <c r="G200" s="267"/>
      <c r="H200" s="267"/>
      <c r="I200" s="267"/>
      <c r="J200" s="268"/>
      <c r="K200" s="148"/>
      <c r="L200" s="1"/>
      <c r="M200" s="1"/>
      <c r="N200" s="1"/>
      <c r="O200" s="1"/>
      <c r="P200" s="1"/>
      <c r="Q200" s="1"/>
      <c r="R200" s="1"/>
      <c r="S200" s="1"/>
      <c r="T200" s="1"/>
      <c r="U200" s="1"/>
      <c r="V200" s="1"/>
      <c r="W200" s="1"/>
      <c r="X200" s="1"/>
      <c r="Y200" s="1"/>
      <c r="Z200" s="1"/>
    </row>
    <row r="201" spans="1:26" ht="15.75" customHeight="1">
      <c r="A201" s="266"/>
      <c r="B201" s="267"/>
      <c r="C201" s="267"/>
      <c r="D201" s="267"/>
      <c r="E201" s="267"/>
      <c r="F201" s="267"/>
      <c r="G201" s="267"/>
      <c r="H201" s="267"/>
      <c r="I201" s="267"/>
      <c r="J201" s="268"/>
      <c r="K201" s="148"/>
      <c r="L201" s="1"/>
      <c r="M201" s="1"/>
      <c r="N201" s="1"/>
      <c r="O201" s="1"/>
      <c r="P201" s="1"/>
      <c r="Q201" s="1"/>
      <c r="R201" s="1"/>
      <c r="S201" s="1"/>
      <c r="T201" s="1"/>
      <c r="U201" s="1"/>
      <c r="V201" s="1"/>
      <c r="W201" s="1"/>
      <c r="X201" s="1"/>
      <c r="Y201" s="1"/>
      <c r="Z201" s="1"/>
    </row>
    <row r="202" spans="1:26" ht="15.75" customHeight="1">
      <c r="A202" s="269"/>
      <c r="B202" s="259"/>
      <c r="C202" s="259"/>
      <c r="D202" s="259"/>
      <c r="E202" s="259"/>
      <c r="F202" s="259"/>
      <c r="G202" s="259"/>
      <c r="H202" s="259"/>
      <c r="I202" s="259"/>
      <c r="J202" s="270"/>
      <c r="K202" s="148"/>
      <c r="L202" s="1"/>
      <c r="M202" s="1"/>
      <c r="N202" s="1"/>
      <c r="O202" s="1"/>
      <c r="P202" s="1"/>
      <c r="Q202" s="1"/>
      <c r="R202" s="1"/>
      <c r="S202" s="1"/>
      <c r="T202" s="1"/>
      <c r="U202" s="1"/>
      <c r="V202" s="1"/>
      <c r="W202" s="1"/>
      <c r="X202" s="1"/>
      <c r="Y202" s="1"/>
      <c r="Z202" s="1"/>
    </row>
    <row r="203" spans="1:26" ht="15.75" customHeight="1">
      <c r="A203" s="208"/>
      <c r="B203" s="257"/>
      <c r="C203" s="257"/>
      <c r="D203" s="257"/>
      <c r="E203" s="257"/>
      <c r="F203" s="257"/>
      <c r="G203" s="257"/>
      <c r="H203" s="257"/>
      <c r="I203" s="257"/>
      <c r="J203" s="258"/>
      <c r="K203" s="1"/>
      <c r="L203" s="1"/>
      <c r="M203" s="1"/>
      <c r="N203" s="1"/>
      <c r="O203" s="1"/>
      <c r="P203" s="1"/>
      <c r="Q203" s="1"/>
      <c r="R203" s="1"/>
      <c r="S203" s="1"/>
      <c r="T203" s="1"/>
      <c r="U203" s="1"/>
      <c r="V203" s="1"/>
      <c r="W203" s="1"/>
      <c r="X203" s="1"/>
      <c r="Y203" s="1"/>
      <c r="Z203" s="1"/>
    </row>
    <row r="204" spans="1:26" ht="15.75" customHeight="1">
      <c r="A204" s="216" t="s">
        <v>52</v>
      </c>
      <c r="B204" s="250"/>
      <c r="C204" s="250"/>
      <c r="D204" s="250"/>
      <c r="E204" s="250"/>
      <c r="F204" s="250"/>
      <c r="G204" s="250"/>
      <c r="H204" s="250"/>
      <c r="I204" s="250"/>
      <c r="J204" s="251"/>
      <c r="K204" s="1"/>
      <c r="L204" s="1"/>
      <c r="M204" s="1"/>
      <c r="N204" s="1"/>
      <c r="O204" s="1"/>
      <c r="P204" s="1"/>
      <c r="Q204" s="1"/>
      <c r="R204" s="1"/>
      <c r="S204" s="1"/>
      <c r="T204" s="1"/>
      <c r="U204" s="1"/>
      <c r="V204" s="1"/>
      <c r="W204" s="1"/>
      <c r="X204" s="1"/>
      <c r="Y204" s="1"/>
      <c r="Z204" s="1"/>
    </row>
    <row r="205" spans="1:26" ht="15.75" customHeight="1">
      <c r="A205" s="205"/>
      <c r="B205" s="264"/>
      <c r="C205" s="264"/>
      <c r="D205" s="264"/>
      <c r="E205" s="264"/>
      <c r="F205" s="264"/>
      <c r="G205" s="264"/>
      <c r="H205" s="264"/>
      <c r="I205" s="264"/>
      <c r="J205" s="265"/>
      <c r="K205" s="148"/>
      <c r="L205" s="1"/>
      <c r="M205" s="1"/>
      <c r="N205" s="1"/>
      <c r="O205" s="1"/>
      <c r="P205" s="1"/>
      <c r="Q205" s="1"/>
      <c r="R205" s="1"/>
      <c r="S205" s="1"/>
      <c r="T205" s="1"/>
      <c r="U205" s="1"/>
      <c r="V205" s="1"/>
      <c r="W205" s="1"/>
      <c r="X205" s="1"/>
      <c r="Y205" s="1"/>
      <c r="Z205" s="1"/>
    </row>
    <row r="206" spans="1:26" ht="15.75" customHeight="1">
      <c r="A206" s="266"/>
      <c r="B206" s="267"/>
      <c r="C206" s="267"/>
      <c r="D206" s="267"/>
      <c r="E206" s="267"/>
      <c r="F206" s="267"/>
      <c r="G206" s="267"/>
      <c r="H206" s="267"/>
      <c r="I206" s="267"/>
      <c r="J206" s="268"/>
      <c r="K206" s="148"/>
      <c r="L206" s="1"/>
      <c r="M206" s="1"/>
      <c r="N206" s="1"/>
      <c r="O206" s="1"/>
      <c r="P206" s="1"/>
      <c r="Q206" s="1"/>
      <c r="R206" s="1"/>
      <c r="S206" s="1"/>
      <c r="T206" s="1"/>
      <c r="U206" s="1"/>
      <c r="V206" s="1"/>
      <c r="W206" s="1"/>
      <c r="X206" s="1"/>
      <c r="Y206" s="1"/>
      <c r="Z206" s="1"/>
    </row>
    <row r="207" spans="1:26" ht="15.75" customHeight="1">
      <c r="A207" s="266"/>
      <c r="B207" s="267"/>
      <c r="C207" s="267"/>
      <c r="D207" s="267"/>
      <c r="E207" s="267"/>
      <c r="F207" s="267"/>
      <c r="G207" s="267"/>
      <c r="H207" s="267"/>
      <c r="I207" s="267"/>
      <c r="J207" s="268"/>
      <c r="K207" s="148"/>
      <c r="L207" s="1"/>
      <c r="M207" s="1"/>
      <c r="N207" s="1"/>
      <c r="O207" s="1"/>
      <c r="P207" s="1"/>
      <c r="Q207" s="1"/>
      <c r="R207" s="1"/>
      <c r="S207" s="1"/>
      <c r="T207" s="1"/>
      <c r="U207" s="1"/>
      <c r="V207" s="1"/>
      <c r="W207" s="1"/>
      <c r="X207" s="1"/>
      <c r="Y207" s="1"/>
      <c r="Z207" s="1"/>
    </row>
    <row r="208" spans="1:26" ht="15.75" customHeight="1">
      <c r="A208" s="266"/>
      <c r="B208" s="267"/>
      <c r="C208" s="267"/>
      <c r="D208" s="267"/>
      <c r="E208" s="267"/>
      <c r="F208" s="267"/>
      <c r="G208" s="267"/>
      <c r="H208" s="267"/>
      <c r="I208" s="267"/>
      <c r="J208" s="268"/>
      <c r="K208" s="148"/>
      <c r="L208" s="1"/>
      <c r="M208" s="1"/>
      <c r="N208" s="1"/>
      <c r="O208" s="1"/>
      <c r="P208" s="1"/>
      <c r="Q208" s="1"/>
      <c r="R208" s="1"/>
      <c r="S208" s="1"/>
      <c r="T208" s="1"/>
      <c r="U208" s="1"/>
      <c r="V208" s="1"/>
      <c r="W208" s="1"/>
      <c r="X208" s="1"/>
      <c r="Y208" s="1"/>
      <c r="Z208" s="1"/>
    </row>
    <row r="209" spans="1:26" ht="15.75" customHeight="1">
      <c r="A209" s="266"/>
      <c r="B209" s="267"/>
      <c r="C209" s="267"/>
      <c r="D209" s="267"/>
      <c r="E209" s="267"/>
      <c r="F209" s="267"/>
      <c r="G209" s="267"/>
      <c r="H209" s="267"/>
      <c r="I209" s="267"/>
      <c r="J209" s="268"/>
      <c r="K209" s="148"/>
      <c r="L209" s="1"/>
      <c r="M209" s="1"/>
      <c r="N209" s="1"/>
      <c r="O209" s="1"/>
      <c r="P209" s="1"/>
      <c r="Q209" s="1"/>
      <c r="R209" s="1"/>
      <c r="S209" s="1"/>
      <c r="T209" s="1"/>
      <c r="U209" s="1"/>
      <c r="V209" s="1"/>
      <c r="W209" s="1"/>
      <c r="X209" s="1"/>
      <c r="Y209" s="1"/>
      <c r="Z209" s="1"/>
    </row>
    <row r="210" spans="1:26" ht="15.75" customHeight="1">
      <c r="A210" s="269"/>
      <c r="B210" s="259"/>
      <c r="C210" s="259"/>
      <c r="D210" s="259"/>
      <c r="E210" s="259"/>
      <c r="F210" s="259"/>
      <c r="G210" s="259"/>
      <c r="H210" s="259"/>
      <c r="I210" s="259"/>
      <c r="J210" s="270"/>
      <c r="K210" s="148"/>
      <c r="L210" s="1"/>
      <c r="M210" s="1"/>
      <c r="N210" s="1"/>
      <c r="O210" s="1"/>
      <c r="P210" s="1"/>
      <c r="Q210" s="1"/>
      <c r="R210" s="1"/>
      <c r="S210" s="1"/>
      <c r="T210" s="1"/>
      <c r="U210" s="1"/>
      <c r="V210" s="1"/>
      <c r="W210" s="1"/>
      <c r="X210" s="1"/>
      <c r="Y210" s="1"/>
      <c r="Z210" s="1"/>
    </row>
    <row r="211" spans="1:26" ht="15.75" customHeight="1">
      <c r="A211" s="208"/>
      <c r="B211" s="257"/>
      <c r="C211" s="257"/>
      <c r="D211" s="257"/>
      <c r="E211" s="257"/>
      <c r="F211" s="257"/>
      <c r="G211" s="257"/>
      <c r="H211" s="257"/>
      <c r="I211" s="257"/>
      <c r="J211" s="258"/>
      <c r="K211" s="1"/>
      <c r="L211" s="1"/>
      <c r="M211" s="1"/>
      <c r="N211" s="1"/>
      <c r="O211" s="1"/>
      <c r="P211" s="1"/>
      <c r="Q211" s="1"/>
      <c r="R211" s="1"/>
      <c r="S211" s="1"/>
      <c r="T211" s="1"/>
      <c r="U211" s="1"/>
      <c r="V211" s="1"/>
      <c r="W211" s="1"/>
      <c r="X211" s="1"/>
      <c r="Y211" s="1"/>
      <c r="Z211" s="1"/>
    </row>
    <row r="212" spans="1:26" ht="16.5" customHeight="1">
      <c r="A212" s="210" t="s">
        <v>54</v>
      </c>
      <c r="B212" s="250"/>
      <c r="C212" s="250"/>
      <c r="D212" s="250"/>
      <c r="E212" s="250"/>
      <c r="F212" s="250"/>
      <c r="G212" s="250"/>
      <c r="H212" s="250"/>
      <c r="I212" s="250"/>
      <c r="J212" s="250"/>
      <c r="K212" s="1"/>
      <c r="L212" s="1"/>
      <c r="M212" s="1"/>
      <c r="N212" s="1"/>
      <c r="O212" s="1"/>
      <c r="P212" s="1"/>
      <c r="Q212" s="1"/>
      <c r="R212" s="1"/>
      <c r="S212" s="1"/>
      <c r="T212" s="1"/>
      <c r="U212" s="1"/>
      <c r="V212" s="1"/>
      <c r="W212" s="1"/>
      <c r="X212" s="1"/>
      <c r="Y212" s="1"/>
      <c r="Z212" s="1"/>
    </row>
    <row r="213" spans="1:26" ht="15" customHeight="1">
      <c r="A213" s="259"/>
      <c r="B213" s="259"/>
      <c r="C213" s="259"/>
      <c r="D213" s="259"/>
      <c r="E213" s="259"/>
      <c r="F213" s="259"/>
      <c r="G213" s="259"/>
      <c r="H213" s="259"/>
      <c r="I213" s="259"/>
      <c r="J213" s="259"/>
      <c r="K213" s="148"/>
      <c r="L213" s="1"/>
      <c r="M213" s="1"/>
      <c r="N213" s="1"/>
      <c r="O213" s="1"/>
      <c r="P213" s="1"/>
      <c r="Q213" s="1"/>
      <c r="R213" s="1"/>
      <c r="S213" s="1"/>
      <c r="T213" s="1"/>
      <c r="U213" s="1"/>
      <c r="V213" s="1"/>
      <c r="W213" s="1"/>
      <c r="X213" s="1"/>
      <c r="Y213" s="1"/>
      <c r="Z213" s="1"/>
    </row>
    <row r="214" spans="1:26" ht="15" customHeight="1">
      <c r="A214" s="205"/>
      <c r="B214" s="264"/>
      <c r="C214" s="264"/>
      <c r="D214" s="264"/>
      <c r="E214" s="264"/>
      <c r="F214" s="264"/>
      <c r="G214" s="264"/>
      <c r="H214" s="264"/>
      <c r="I214" s="264"/>
      <c r="J214" s="265"/>
      <c r="K214" s="148"/>
      <c r="L214" s="1"/>
      <c r="M214" s="1"/>
      <c r="N214" s="1"/>
      <c r="O214" s="1"/>
      <c r="P214" s="1"/>
      <c r="Q214" s="1"/>
      <c r="R214" s="1"/>
      <c r="S214" s="1"/>
      <c r="T214" s="1"/>
      <c r="U214" s="1"/>
      <c r="V214" s="1"/>
      <c r="W214" s="1"/>
      <c r="X214" s="1"/>
      <c r="Y214" s="1"/>
      <c r="Z214" s="1"/>
    </row>
    <row r="215" spans="1:26" ht="15" customHeight="1">
      <c r="A215" s="266"/>
      <c r="B215" s="267"/>
      <c r="C215" s="267"/>
      <c r="D215" s="267"/>
      <c r="E215" s="267"/>
      <c r="F215" s="267"/>
      <c r="G215" s="267"/>
      <c r="H215" s="267"/>
      <c r="I215" s="267"/>
      <c r="J215" s="268"/>
      <c r="K215" s="148"/>
      <c r="L215" s="1"/>
      <c r="M215" s="1"/>
      <c r="N215" s="1"/>
      <c r="O215" s="1"/>
      <c r="P215" s="1"/>
      <c r="Q215" s="1"/>
      <c r="R215" s="1"/>
      <c r="S215" s="1"/>
      <c r="T215" s="1"/>
      <c r="U215" s="1"/>
      <c r="V215" s="1"/>
      <c r="W215" s="1"/>
      <c r="X215" s="1"/>
      <c r="Y215" s="1"/>
      <c r="Z215" s="1"/>
    </row>
    <row r="216" spans="1:26" ht="15" customHeight="1">
      <c r="A216" s="266"/>
      <c r="B216" s="267"/>
      <c r="C216" s="267"/>
      <c r="D216" s="267"/>
      <c r="E216" s="267"/>
      <c r="F216" s="267"/>
      <c r="G216" s="267"/>
      <c r="H216" s="267"/>
      <c r="I216" s="267"/>
      <c r="J216" s="268"/>
      <c r="K216" s="148"/>
      <c r="L216" s="1"/>
      <c r="M216" s="1"/>
      <c r="N216" s="1"/>
      <c r="O216" s="1"/>
      <c r="P216" s="1"/>
      <c r="Q216" s="1"/>
      <c r="R216" s="1"/>
      <c r="S216" s="1"/>
      <c r="T216" s="1"/>
      <c r="U216" s="1"/>
      <c r="V216" s="1"/>
      <c r="W216" s="1"/>
      <c r="X216" s="1"/>
      <c r="Y216" s="1"/>
      <c r="Z216" s="1"/>
    </row>
    <row r="217" spans="1:26" ht="15" customHeight="1">
      <c r="A217" s="266"/>
      <c r="B217" s="267"/>
      <c r="C217" s="267"/>
      <c r="D217" s="267"/>
      <c r="E217" s="267"/>
      <c r="F217" s="267"/>
      <c r="G217" s="267"/>
      <c r="H217" s="267"/>
      <c r="I217" s="267"/>
      <c r="J217" s="268"/>
      <c r="K217" s="148"/>
      <c r="L217" s="1"/>
      <c r="M217" s="1"/>
      <c r="N217" s="1"/>
      <c r="O217" s="1"/>
      <c r="P217" s="1"/>
      <c r="Q217" s="1"/>
      <c r="R217" s="1"/>
      <c r="S217" s="1"/>
      <c r="T217" s="1"/>
      <c r="U217" s="1"/>
      <c r="V217" s="1"/>
      <c r="W217" s="1"/>
      <c r="X217" s="1"/>
      <c r="Y217" s="1"/>
      <c r="Z217" s="1"/>
    </row>
    <row r="218" spans="1:26" ht="15" customHeight="1">
      <c r="A218" s="266"/>
      <c r="B218" s="267"/>
      <c r="C218" s="267"/>
      <c r="D218" s="267"/>
      <c r="E218" s="267"/>
      <c r="F218" s="267"/>
      <c r="G218" s="267"/>
      <c r="H218" s="267"/>
      <c r="I218" s="267"/>
      <c r="J218" s="268"/>
      <c r="K218" s="148"/>
      <c r="L218" s="1"/>
      <c r="M218" s="1"/>
      <c r="N218" s="1"/>
      <c r="O218" s="1"/>
      <c r="P218" s="1"/>
      <c r="Q218" s="1"/>
      <c r="R218" s="1"/>
      <c r="S218" s="1"/>
      <c r="T218" s="1"/>
      <c r="U218" s="1"/>
      <c r="V218" s="1"/>
      <c r="W218" s="1"/>
      <c r="X218" s="1"/>
      <c r="Y218" s="1"/>
      <c r="Z218" s="1"/>
    </row>
    <row r="219" spans="1:26" ht="15.75" customHeight="1">
      <c r="A219" s="269"/>
      <c r="B219" s="259"/>
      <c r="C219" s="259"/>
      <c r="D219" s="259"/>
      <c r="E219" s="259"/>
      <c r="F219" s="259"/>
      <c r="G219" s="259"/>
      <c r="H219" s="259"/>
      <c r="I219" s="259"/>
      <c r="J219" s="270"/>
      <c r="K219" s="148"/>
      <c r="L219" s="1"/>
      <c r="M219" s="1"/>
      <c r="N219" s="1"/>
      <c r="O219" s="1"/>
      <c r="P219" s="1"/>
      <c r="Q219" s="1"/>
      <c r="R219" s="1"/>
      <c r="S219" s="1"/>
      <c r="T219" s="1"/>
      <c r="U219" s="1"/>
      <c r="V219" s="1"/>
      <c r="W219" s="1"/>
      <c r="X219" s="1"/>
      <c r="Y219" s="1"/>
      <c r="Z219" s="1"/>
    </row>
    <row r="220" spans="1:26" ht="15.75" customHeight="1">
      <c r="A220" s="211"/>
      <c r="B220" s="260"/>
      <c r="C220" s="260"/>
      <c r="D220" s="260"/>
      <c r="E220" s="260"/>
      <c r="F220" s="260"/>
      <c r="G220" s="260"/>
      <c r="H220" s="260"/>
      <c r="I220" s="260"/>
      <c r="J220" s="261"/>
      <c r="K220" s="1"/>
      <c r="L220" s="1"/>
      <c r="M220" s="1"/>
      <c r="N220" s="1"/>
      <c r="O220" s="1"/>
      <c r="P220" s="1"/>
      <c r="Q220" s="1"/>
      <c r="R220" s="1"/>
      <c r="S220" s="1"/>
      <c r="T220" s="1"/>
      <c r="U220" s="1"/>
      <c r="V220" s="1"/>
      <c r="W220" s="1"/>
      <c r="X220" s="1"/>
      <c r="Y220" s="1"/>
      <c r="Z220" s="1"/>
    </row>
    <row r="221" spans="1:26" ht="15.75" customHeight="1">
      <c r="A221" s="212" t="s">
        <v>72</v>
      </c>
      <c r="B221" s="262"/>
      <c r="C221" s="262"/>
      <c r="D221" s="262"/>
      <c r="E221" s="262"/>
      <c r="F221" s="262"/>
      <c r="G221" s="262"/>
      <c r="H221" s="262"/>
      <c r="I221" s="262"/>
      <c r="J221" s="263"/>
      <c r="K221" s="1"/>
      <c r="L221" s="1"/>
      <c r="M221" s="1"/>
      <c r="N221" s="1"/>
      <c r="O221" s="1"/>
      <c r="P221" s="1"/>
      <c r="Q221" s="1"/>
      <c r="R221" s="1"/>
      <c r="S221" s="1"/>
      <c r="T221" s="1"/>
      <c r="U221" s="1"/>
      <c r="V221" s="1"/>
      <c r="W221" s="1"/>
      <c r="X221" s="1"/>
      <c r="Y221" s="1"/>
      <c r="Z221" s="1"/>
    </row>
    <row r="222" spans="1:26" ht="15.75" customHeight="1">
      <c r="A222" s="213"/>
      <c r="B222" s="250"/>
      <c r="C222" s="250"/>
      <c r="D222" s="250"/>
      <c r="E222" s="250"/>
      <c r="F222" s="250"/>
      <c r="G222" s="250"/>
      <c r="H222" s="250"/>
      <c r="I222" s="250"/>
      <c r="J222" s="251"/>
      <c r="K222" s="1"/>
      <c r="L222" s="1"/>
      <c r="M222" s="1"/>
      <c r="N222" s="1"/>
      <c r="O222" s="1"/>
      <c r="P222" s="1"/>
      <c r="Q222" s="1"/>
      <c r="R222" s="1"/>
      <c r="S222" s="1"/>
      <c r="T222" s="1"/>
      <c r="U222" s="1"/>
      <c r="V222" s="1"/>
      <c r="W222" s="1"/>
      <c r="X222" s="1"/>
      <c r="Y222" s="1"/>
      <c r="Z222" s="1"/>
    </row>
    <row r="223" spans="1:26" ht="15.75" customHeight="1">
      <c r="A223" s="209" t="s">
        <v>42</v>
      </c>
      <c r="B223" s="252"/>
      <c r="C223" s="214"/>
      <c r="D223" s="244"/>
      <c r="E223" s="244"/>
      <c r="F223" s="244"/>
      <c r="G223" s="244"/>
      <c r="H223" s="244"/>
      <c r="I223" s="244"/>
      <c r="J223" s="245"/>
      <c r="K223" s="148"/>
      <c r="L223" s="1"/>
      <c r="M223" s="1"/>
      <c r="N223" s="1"/>
      <c r="O223" s="1"/>
      <c r="P223" s="1"/>
      <c r="Q223" s="1"/>
      <c r="R223" s="1"/>
      <c r="S223" s="1"/>
      <c r="T223" s="1"/>
      <c r="U223" s="1"/>
      <c r="V223" s="1"/>
      <c r="W223" s="1"/>
      <c r="X223" s="1"/>
      <c r="Y223" s="1"/>
      <c r="Z223" s="1"/>
    </row>
    <row r="224" spans="1:26" ht="15.75" customHeight="1">
      <c r="A224" s="215"/>
      <c r="B224" s="242"/>
      <c r="C224" s="242"/>
      <c r="D224" s="242"/>
      <c r="E224" s="242"/>
      <c r="F224" s="242"/>
      <c r="G224" s="242"/>
      <c r="H224" s="242"/>
      <c r="I224" s="242"/>
      <c r="J224" s="253"/>
      <c r="K224" s="1"/>
      <c r="L224" s="1"/>
      <c r="M224" s="1"/>
      <c r="N224" s="1"/>
      <c r="O224" s="1"/>
      <c r="P224" s="1"/>
      <c r="Q224" s="1"/>
      <c r="R224" s="1"/>
      <c r="S224" s="1"/>
      <c r="T224" s="1"/>
      <c r="U224" s="1"/>
      <c r="V224" s="1"/>
      <c r="W224" s="1"/>
      <c r="X224" s="1"/>
      <c r="Y224" s="1"/>
      <c r="Z224" s="1"/>
    </row>
    <row r="225" spans="1:26" ht="15.75" customHeight="1">
      <c r="A225" s="209" t="s">
        <v>44</v>
      </c>
      <c r="B225" s="254"/>
      <c r="C225" s="252"/>
      <c r="D225" s="3"/>
      <c r="E225" s="4"/>
      <c r="F225" s="217" t="s">
        <v>46</v>
      </c>
      <c r="G225" s="255"/>
      <c r="H225" s="256"/>
      <c r="I225" s="3"/>
      <c r="J225" s="5"/>
      <c r="K225" s="1"/>
      <c r="L225" s="1"/>
      <c r="M225" s="1"/>
      <c r="N225" s="1"/>
      <c r="O225" s="1"/>
      <c r="P225" s="1"/>
      <c r="Q225" s="1"/>
      <c r="R225" s="1"/>
      <c r="S225" s="1"/>
      <c r="T225" s="1"/>
      <c r="U225" s="1"/>
      <c r="V225" s="1"/>
      <c r="W225" s="1"/>
      <c r="X225" s="1"/>
      <c r="Y225" s="1"/>
      <c r="Z225" s="1"/>
    </row>
    <row r="226" spans="1:26" ht="15.75" customHeight="1">
      <c r="A226" s="208"/>
      <c r="B226" s="257"/>
      <c r="C226" s="257"/>
      <c r="D226" s="257"/>
      <c r="E226" s="257"/>
      <c r="F226" s="257"/>
      <c r="G226" s="257"/>
      <c r="H226" s="257"/>
      <c r="I226" s="257"/>
      <c r="J226" s="258"/>
      <c r="K226" s="1"/>
      <c r="L226" s="1"/>
      <c r="M226" s="1"/>
      <c r="N226" s="1"/>
      <c r="O226" s="1"/>
      <c r="P226" s="1"/>
      <c r="Q226" s="1"/>
      <c r="R226" s="1"/>
      <c r="S226" s="1"/>
      <c r="T226" s="1"/>
      <c r="U226" s="1"/>
      <c r="V226" s="1"/>
      <c r="W226" s="1"/>
      <c r="X226" s="1"/>
      <c r="Y226" s="1"/>
      <c r="Z226" s="1"/>
    </row>
    <row r="227" spans="1:26" ht="15.75" customHeight="1">
      <c r="A227" s="216" t="s">
        <v>48</v>
      </c>
      <c r="B227" s="250"/>
      <c r="C227" s="250"/>
      <c r="D227" s="250"/>
      <c r="E227" s="250"/>
      <c r="F227" s="250"/>
      <c r="G227" s="250"/>
      <c r="H227" s="250"/>
      <c r="I227" s="250"/>
      <c r="J227" s="251"/>
      <c r="K227" s="1"/>
      <c r="L227" s="1"/>
      <c r="M227" s="1"/>
      <c r="N227" s="1"/>
      <c r="O227" s="1"/>
      <c r="P227" s="1"/>
      <c r="Q227" s="1"/>
      <c r="R227" s="1"/>
      <c r="S227" s="1"/>
      <c r="T227" s="1"/>
      <c r="U227" s="1"/>
      <c r="V227" s="1"/>
      <c r="W227" s="1"/>
      <c r="X227" s="1"/>
      <c r="Y227" s="1"/>
      <c r="Z227" s="1"/>
    </row>
    <row r="228" spans="1:26" ht="15.75" customHeight="1">
      <c r="A228" s="205"/>
      <c r="B228" s="264"/>
      <c r="C228" s="264"/>
      <c r="D228" s="264"/>
      <c r="E228" s="264"/>
      <c r="F228" s="264"/>
      <c r="G228" s="264"/>
      <c r="H228" s="264"/>
      <c r="I228" s="264"/>
      <c r="J228" s="265"/>
      <c r="K228" s="148"/>
      <c r="L228" s="1"/>
      <c r="M228" s="1"/>
      <c r="N228" s="1"/>
      <c r="O228" s="1"/>
      <c r="P228" s="1"/>
      <c r="Q228" s="1"/>
      <c r="R228" s="1"/>
      <c r="S228" s="1"/>
      <c r="T228" s="1"/>
      <c r="U228" s="1"/>
      <c r="V228" s="1"/>
      <c r="W228" s="1"/>
      <c r="X228" s="1"/>
      <c r="Y228" s="1"/>
      <c r="Z228" s="1"/>
    </row>
    <row r="229" spans="1:26" ht="15.75" customHeight="1">
      <c r="A229" s="266"/>
      <c r="B229" s="267"/>
      <c r="C229" s="267"/>
      <c r="D229" s="267"/>
      <c r="E229" s="267"/>
      <c r="F229" s="267"/>
      <c r="G229" s="267"/>
      <c r="H229" s="267"/>
      <c r="I229" s="267"/>
      <c r="J229" s="268"/>
      <c r="K229" s="148"/>
      <c r="L229" s="1"/>
      <c r="M229" s="1"/>
      <c r="N229" s="1"/>
      <c r="O229" s="1"/>
      <c r="P229" s="1"/>
      <c r="Q229" s="1"/>
      <c r="R229" s="1"/>
      <c r="S229" s="1"/>
      <c r="T229" s="1"/>
      <c r="U229" s="1"/>
      <c r="V229" s="1"/>
      <c r="W229" s="1"/>
      <c r="X229" s="1"/>
      <c r="Y229" s="1"/>
      <c r="Z229" s="1"/>
    </row>
    <row r="230" spans="1:26" ht="15.75" customHeight="1">
      <c r="A230" s="266"/>
      <c r="B230" s="267"/>
      <c r="C230" s="267"/>
      <c r="D230" s="267"/>
      <c r="E230" s="267"/>
      <c r="F230" s="267"/>
      <c r="G230" s="267"/>
      <c r="H230" s="267"/>
      <c r="I230" s="267"/>
      <c r="J230" s="268"/>
      <c r="K230" s="148"/>
      <c r="L230" s="1"/>
      <c r="M230" s="1"/>
      <c r="N230" s="1"/>
      <c r="O230" s="1"/>
      <c r="P230" s="1"/>
      <c r="Q230" s="1"/>
      <c r="R230" s="1"/>
      <c r="S230" s="1"/>
      <c r="T230" s="1"/>
      <c r="U230" s="1"/>
      <c r="V230" s="1"/>
      <c r="W230" s="1"/>
      <c r="X230" s="1"/>
      <c r="Y230" s="1"/>
      <c r="Z230" s="1"/>
    </row>
    <row r="231" spans="1:26" ht="15.75" customHeight="1">
      <c r="A231" s="266"/>
      <c r="B231" s="267"/>
      <c r="C231" s="267"/>
      <c r="D231" s="267"/>
      <c r="E231" s="267"/>
      <c r="F231" s="267"/>
      <c r="G231" s="267"/>
      <c r="H231" s="267"/>
      <c r="I231" s="267"/>
      <c r="J231" s="268"/>
      <c r="K231" s="148"/>
      <c r="L231" s="1"/>
      <c r="M231" s="1"/>
      <c r="N231" s="1"/>
      <c r="O231" s="1"/>
      <c r="P231" s="1"/>
      <c r="Q231" s="1"/>
      <c r="R231" s="1"/>
      <c r="S231" s="1"/>
      <c r="T231" s="1"/>
      <c r="U231" s="1"/>
      <c r="V231" s="1"/>
      <c r="W231" s="1"/>
      <c r="X231" s="1"/>
      <c r="Y231" s="1"/>
      <c r="Z231" s="1"/>
    </row>
    <row r="232" spans="1:26" ht="15.75" customHeight="1">
      <c r="A232" s="266"/>
      <c r="B232" s="267"/>
      <c r="C232" s="267"/>
      <c r="D232" s="267"/>
      <c r="E232" s="267"/>
      <c r="F232" s="267"/>
      <c r="G232" s="267"/>
      <c r="H232" s="267"/>
      <c r="I232" s="267"/>
      <c r="J232" s="268"/>
      <c r="K232" s="148"/>
      <c r="L232" s="1"/>
      <c r="M232" s="1"/>
      <c r="N232" s="1"/>
      <c r="O232" s="1"/>
      <c r="P232" s="1"/>
      <c r="Q232" s="1"/>
      <c r="R232" s="1"/>
      <c r="S232" s="1"/>
      <c r="T232" s="1"/>
      <c r="U232" s="1"/>
      <c r="V232" s="1"/>
      <c r="W232" s="1"/>
      <c r="X232" s="1"/>
      <c r="Y232" s="1"/>
      <c r="Z232" s="1"/>
    </row>
    <row r="233" spans="1:26" ht="15.75" customHeight="1">
      <c r="A233" s="266"/>
      <c r="B233" s="267"/>
      <c r="C233" s="267"/>
      <c r="D233" s="267"/>
      <c r="E233" s="267"/>
      <c r="F233" s="267"/>
      <c r="G233" s="267"/>
      <c r="H233" s="267"/>
      <c r="I233" s="267"/>
      <c r="J233" s="268"/>
      <c r="K233" s="148"/>
      <c r="L233" s="1"/>
      <c r="M233" s="1"/>
      <c r="N233" s="1"/>
      <c r="O233" s="1"/>
      <c r="P233" s="1"/>
      <c r="Q233" s="1"/>
      <c r="R233" s="1"/>
      <c r="S233" s="1"/>
      <c r="T233" s="1"/>
      <c r="U233" s="1"/>
      <c r="V233" s="1"/>
      <c r="W233" s="1"/>
      <c r="X233" s="1"/>
      <c r="Y233" s="1"/>
      <c r="Z233" s="1"/>
    </row>
    <row r="234" spans="1:26" ht="15.75" customHeight="1">
      <c r="A234" s="266"/>
      <c r="B234" s="267"/>
      <c r="C234" s="267"/>
      <c r="D234" s="267"/>
      <c r="E234" s="267"/>
      <c r="F234" s="267"/>
      <c r="G234" s="267"/>
      <c r="H234" s="267"/>
      <c r="I234" s="267"/>
      <c r="J234" s="268"/>
      <c r="K234" s="148"/>
      <c r="L234" s="1"/>
      <c r="M234" s="1"/>
      <c r="N234" s="1"/>
      <c r="O234" s="1"/>
      <c r="P234" s="1"/>
      <c r="Q234" s="1"/>
      <c r="R234" s="1"/>
      <c r="S234" s="1"/>
      <c r="T234" s="1"/>
      <c r="U234" s="1"/>
      <c r="V234" s="1"/>
      <c r="W234" s="1"/>
      <c r="X234" s="1"/>
      <c r="Y234" s="1"/>
      <c r="Z234" s="1"/>
    </row>
    <row r="235" spans="1:26" ht="15.75" customHeight="1">
      <c r="A235" s="266"/>
      <c r="B235" s="267"/>
      <c r="C235" s="267"/>
      <c r="D235" s="267"/>
      <c r="E235" s="267"/>
      <c r="F235" s="267"/>
      <c r="G235" s="267"/>
      <c r="H235" s="267"/>
      <c r="I235" s="267"/>
      <c r="J235" s="268"/>
      <c r="K235" s="148"/>
      <c r="L235" s="1"/>
      <c r="M235" s="1"/>
      <c r="N235" s="1"/>
      <c r="O235" s="1"/>
      <c r="P235" s="1"/>
      <c r="Q235" s="1"/>
      <c r="R235" s="1"/>
      <c r="S235" s="1"/>
      <c r="T235" s="1"/>
      <c r="U235" s="1"/>
      <c r="V235" s="1"/>
      <c r="W235" s="1"/>
      <c r="X235" s="1"/>
      <c r="Y235" s="1"/>
      <c r="Z235" s="1"/>
    </row>
    <row r="236" spans="1:26" ht="15.75" customHeight="1">
      <c r="A236" s="266"/>
      <c r="B236" s="267"/>
      <c r="C236" s="267"/>
      <c r="D236" s="267"/>
      <c r="E236" s="267"/>
      <c r="F236" s="267"/>
      <c r="G236" s="267"/>
      <c r="H236" s="267"/>
      <c r="I236" s="267"/>
      <c r="J236" s="268"/>
      <c r="K236" s="148"/>
      <c r="L236" s="1"/>
      <c r="M236" s="1"/>
      <c r="N236" s="1"/>
      <c r="O236" s="1"/>
      <c r="P236" s="1"/>
      <c r="Q236" s="1"/>
      <c r="R236" s="1"/>
      <c r="S236" s="1"/>
      <c r="T236" s="1"/>
      <c r="U236" s="1"/>
      <c r="V236" s="1"/>
      <c r="W236" s="1"/>
      <c r="X236" s="1"/>
      <c r="Y236" s="1"/>
      <c r="Z236" s="1"/>
    </row>
    <row r="237" spans="1:26" ht="15.75" customHeight="1">
      <c r="A237" s="269"/>
      <c r="B237" s="259"/>
      <c r="C237" s="259"/>
      <c r="D237" s="259"/>
      <c r="E237" s="259"/>
      <c r="F237" s="259"/>
      <c r="G237" s="259"/>
      <c r="H237" s="259"/>
      <c r="I237" s="259"/>
      <c r="J237" s="270"/>
      <c r="K237" s="148"/>
      <c r="L237" s="1"/>
      <c r="M237" s="1"/>
      <c r="N237" s="1"/>
      <c r="O237" s="1"/>
      <c r="P237" s="1"/>
      <c r="Q237" s="1"/>
      <c r="R237" s="1"/>
      <c r="S237" s="1"/>
      <c r="T237" s="1"/>
      <c r="U237" s="1"/>
      <c r="V237" s="1"/>
      <c r="W237" s="1"/>
      <c r="X237" s="1"/>
      <c r="Y237" s="1"/>
      <c r="Z237" s="1"/>
    </row>
    <row r="238" spans="1:26" ht="15.75" customHeight="1">
      <c r="A238" s="208"/>
      <c r="B238" s="257"/>
      <c r="C238" s="257"/>
      <c r="D238" s="257"/>
      <c r="E238" s="257"/>
      <c r="F238" s="257"/>
      <c r="G238" s="257"/>
      <c r="H238" s="257"/>
      <c r="I238" s="257"/>
      <c r="J238" s="258"/>
      <c r="K238" s="1"/>
      <c r="L238" s="1"/>
      <c r="M238" s="1"/>
      <c r="N238" s="1"/>
      <c r="O238" s="1"/>
      <c r="P238" s="1"/>
      <c r="Q238" s="1"/>
      <c r="R238" s="1"/>
      <c r="S238" s="1"/>
      <c r="T238" s="1"/>
      <c r="U238" s="1"/>
      <c r="V238" s="1"/>
      <c r="W238" s="1"/>
      <c r="X238" s="1"/>
      <c r="Y238" s="1"/>
      <c r="Z238" s="1"/>
    </row>
    <row r="239" spans="1:26" ht="15.75" customHeight="1">
      <c r="A239" s="216" t="s">
        <v>50</v>
      </c>
      <c r="B239" s="250"/>
      <c r="C239" s="250"/>
      <c r="D239" s="250"/>
      <c r="E239" s="250"/>
      <c r="F239" s="250"/>
      <c r="G239" s="250"/>
      <c r="H239" s="250"/>
      <c r="I239" s="250"/>
      <c r="J239" s="251"/>
      <c r="K239" s="1"/>
      <c r="L239" s="1"/>
      <c r="M239" s="1"/>
      <c r="N239" s="1"/>
      <c r="O239" s="1"/>
      <c r="P239" s="1"/>
      <c r="Q239" s="1"/>
      <c r="R239" s="1"/>
      <c r="S239" s="1"/>
      <c r="T239" s="1"/>
      <c r="U239" s="1"/>
      <c r="V239" s="1"/>
      <c r="W239" s="1"/>
      <c r="X239" s="1"/>
      <c r="Y239" s="1"/>
      <c r="Z239" s="1"/>
    </row>
    <row r="240" spans="1:26" ht="15.75" customHeight="1">
      <c r="A240" s="205"/>
      <c r="B240" s="264"/>
      <c r="C240" s="264"/>
      <c r="D240" s="264"/>
      <c r="E240" s="264"/>
      <c r="F240" s="264"/>
      <c r="G240" s="264"/>
      <c r="H240" s="264"/>
      <c r="I240" s="264"/>
      <c r="J240" s="265"/>
      <c r="K240" s="148"/>
      <c r="L240" s="1"/>
      <c r="M240" s="1"/>
      <c r="N240" s="1"/>
      <c r="O240" s="1"/>
      <c r="P240" s="1"/>
      <c r="Q240" s="1"/>
      <c r="R240" s="1"/>
      <c r="S240" s="1"/>
      <c r="T240" s="1"/>
      <c r="U240" s="1"/>
      <c r="V240" s="1"/>
      <c r="W240" s="1"/>
      <c r="X240" s="1"/>
      <c r="Y240" s="1"/>
      <c r="Z240" s="1"/>
    </row>
    <row r="241" spans="1:26" ht="15.75" customHeight="1">
      <c r="A241" s="266"/>
      <c r="B241" s="267"/>
      <c r="C241" s="267"/>
      <c r="D241" s="267"/>
      <c r="E241" s="267"/>
      <c r="F241" s="267"/>
      <c r="G241" s="267"/>
      <c r="H241" s="267"/>
      <c r="I241" s="267"/>
      <c r="J241" s="268"/>
      <c r="K241" s="148"/>
      <c r="L241" s="1"/>
      <c r="M241" s="1"/>
      <c r="N241" s="1"/>
      <c r="O241" s="1"/>
      <c r="P241" s="1"/>
      <c r="Q241" s="1"/>
      <c r="R241" s="1"/>
      <c r="S241" s="1"/>
      <c r="T241" s="1"/>
      <c r="U241" s="1"/>
      <c r="V241" s="1"/>
      <c r="W241" s="1"/>
      <c r="X241" s="1"/>
      <c r="Y241" s="1"/>
      <c r="Z241" s="1"/>
    </row>
    <row r="242" spans="1:26" ht="15.75" customHeight="1">
      <c r="A242" s="266"/>
      <c r="B242" s="267"/>
      <c r="C242" s="267"/>
      <c r="D242" s="267"/>
      <c r="E242" s="267"/>
      <c r="F242" s="267"/>
      <c r="G242" s="267"/>
      <c r="H242" s="267"/>
      <c r="I242" s="267"/>
      <c r="J242" s="268"/>
      <c r="K242" s="148"/>
      <c r="L242" s="1"/>
      <c r="M242" s="1"/>
      <c r="N242" s="1"/>
      <c r="O242" s="1"/>
      <c r="P242" s="1"/>
      <c r="Q242" s="1"/>
      <c r="R242" s="1"/>
      <c r="S242" s="1"/>
      <c r="T242" s="1"/>
      <c r="U242" s="1"/>
      <c r="V242" s="1"/>
      <c r="W242" s="1"/>
      <c r="X242" s="1"/>
      <c r="Y242" s="1"/>
      <c r="Z242" s="1"/>
    </row>
    <row r="243" spans="1:26" ht="15.75" customHeight="1">
      <c r="A243" s="266"/>
      <c r="B243" s="267"/>
      <c r="C243" s="267"/>
      <c r="D243" s="267"/>
      <c r="E243" s="267"/>
      <c r="F243" s="267"/>
      <c r="G243" s="267"/>
      <c r="H243" s="267"/>
      <c r="I243" s="267"/>
      <c r="J243" s="268"/>
      <c r="K243" s="148"/>
      <c r="L243" s="1"/>
      <c r="M243" s="1"/>
      <c r="N243" s="1"/>
      <c r="O243" s="1"/>
      <c r="P243" s="1"/>
      <c r="Q243" s="1"/>
      <c r="R243" s="1"/>
      <c r="S243" s="1"/>
      <c r="T243" s="1"/>
      <c r="U243" s="1"/>
      <c r="V243" s="1"/>
      <c r="W243" s="1"/>
      <c r="X243" s="1"/>
      <c r="Y243" s="1"/>
      <c r="Z243" s="1"/>
    </row>
    <row r="244" spans="1:26" ht="15.75" customHeight="1">
      <c r="A244" s="269"/>
      <c r="B244" s="259"/>
      <c r="C244" s="259"/>
      <c r="D244" s="259"/>
      <c r="E244" s="259"/>
      <c r="F244" s="259"/>
      <c r="G244" s="259"/>
      <c r="H244" s="259"/>
      <c r="I244" s="259"/>
      <c r="J244" s="270"/>
      <c r="K244" s="148"/>
      <c r="L244" s="1"/>
      <c r="M244" s="1"/>
      <c r="N244" s="1"/>
      <c r="O244" s="1"/>
      <c r="P244" s="1"/>
      <c r="Q244" s="1"/>
      <c r="R244" s="1"/>
      <c r="S244" s="1"/>
      <c r="T244" s="1"/>
      <c r="U244" s="1"/>
      <c r="V244" s="1"/>
      <c r="W244" s="1"/>
      <c r="X244" s="1"/>
      <c r="Y244" s="1"/>
      <c r="Z244" s="1"/>
    </row>
    <row r="245" spans="1:26" ht="15.75" customHeight="1">
      <c r="A245" s="208"/>
      <c r="B245" s="257"/>
      <c r="C245" s="257"/>
      <c r="D245" s="257"/>
      <c r="E245" s="257"/>
      <c r="F245" s="257"/>
      <c r="G245" s="257"/>
      <c r="H245" s="257"/>
      <c r="I245" s="257"/>
      <c r="J245" s="258"/>
      <c r="K245" s="1"/>
      <c r="L245" s="1"/>
      <c r="M245" s="1"/>
      <c r="N245" s="1"/>
      <c r="O245" s="1"/>
      <c r="P245" s="1"/>
      <c r="Q245" s="1"/>
      <c r="R245" s="1"/>
      <c r="S245" s="1"/>
      <c r="T245" s="1"/>
      <c r="U245" s="1"/>
      <c r="V245" s="1"/>
      <c r="W245" s="1"/>
      <c r="X245" s="1"/>
      <c r="Y245" s="1"/>
      <c r="Z245" s="1"/>
    </row>
    <row r="246" spans="1:26" ht="15.75" customHeight="1">
      <c r="A246" s="216" t="s">
        <v>52</v>
      </c>
      <c r="B246" s="250"/>
      <c r="C246" s="250"/>
      <c r="D246" s="250"/>
      <c r="E246" s="250"/>
      <c r="F246" s="250"/>
      <c r="G246" s="250"/>
      <c r="H246" s="250"/>
      <c r="I246" s="250"/>
      <c r="J246" s="251"/>
      <c r="K246" s="1"/>
      <c r="L246" s="1"/>
      <c r="M246" s="1"/>
      <c r="N246" s="1"/>
      <c r="O246" s="1"/>
      <c r="P246" s="1"/>
      <c r="Q246" s="1"/>
      <c r="R246" s="1"/>
      <c r="S246" s="1"/>
      <c r="T246" s="1"/>
      <c r="U246" s="1"/>
      <c r="V246" s="1"/>
      <c r="W246" s="1"/>
      <c r="X246" s="1"/>
      <c r="Y246" s="1"/>
      <c r="Z246" s="1"/>
    </row>
    <row r="247" spans="1:26" ht="15.75" customHeight="1">
      <c r="A247" s="205"/>
      <c r="B247" s="264"/>
      <c r="C247" s="264"/>
      <c r="D247" s="264"/>
      <c r="E247" s="264"/>
      <c r="F247" s="264"/>
      <c r="G247" s="264"/>
      <c r="H247" s="264"/>
      <c r="I247" s="264"/>
      <c r="J247" s="265"/>
      <c r="K247" s="148"/>
      <c r="L247" s="1"/>
      <c r="M247" s="1"/>
      <c r="N247" s="1"/>
      <c r="O247" s="1"/>
      <c r="P247" s="1"/>
      <c r="Q247" s="1"/>
      <c r="R247" s="1"/>
      <c r="S247" s="1"/>
      <c r="T247" s="1"/>
      <c r="U247" s="1"/>
      <c r="V247" s="1"/>
      <c r="W247" s="1"/>
      <c r="X247" s="1"/>
      <c r="Y247" s="1"/>
      <c r="Z247" s="1"/>
    </row>
    <row r="248" spans="1:26" ht="15.75" customHeight="1">
      <c r="A248" s="266"/>
      <c r="B248" s="267"/>
      <c r="C248" s="267"/>
      <c r="D248" s="267"/>
      <c r="E248" s="267"/>
      <c r="F248" s="267"/>
      <c r="G248" s="267"/>
      <c r="H248" s="267"/>
      <c r="I248" s="267"/>
      <c r="J248" s="268"/>
      <c r="K248" s="148"/>
      <c r="L248" s="1"/>
      <c r="M248" s="1"/>
      <c r="N248" s="1"/>
      <c r="O248" s="1"/>
      <c r="P248" s="1"/>
      <c r="Q248" s="1"/>
      <c r="R248" s="1"/>
      <c r="S248" s="1"/>
      <c r="T248" s="1"/>
      <c r="U248" s="1"/>
      <c r="V248" s="1"/>
      <c r="W248" s="1"/>
      <c r="X248" s="1"/>
      <c r="Y248" s="1"/>
      <c r="Z248" s="1"/>
    </row>
    <row r="249" spans="1:26" ht="15.75" customHeight="1">
      <c r="A249" s="266"/>
      <c r="B249" s="267"/>
      <c r="C249" s="267"/>
      <c r="D249" s="267"/>
      <c r="E249" s="267"/>
      <c r="F249" s="267"/>
      <c r="G249" s="267"/>
      <c r="H249" s="267"/>
      <c r="I249" s="267"/>
      <c r="J249" s="268"/>
      <c r="K249" s="148"/>
      <c r="L249" s="1"/>
      <c r="M249" s="1"/>
      <c r="N249" s="1"/>
      <c r="O249" s="1"/>
      <c r="P249" s="1"/>
      <c r="Q249" s="1"/>
      <c r="R249" s="1"/>
      <c r="S249" s="1"/>
      <c r="T249" s="1"/>
      <c r="U249" s="1"/>
      <c r="V249" s="1"/>
      <c r="W249" s="1"/>
      <c r="X249" s="1"/>
      <c r="Y249" s="1"/>
      <c r="Z249" s="1"/>
    </row>
    <row r="250" spans="1:26" ht="15.75" customHeight="1">
      <c r="A250" s="266"/>
      <c r="B250" s="267"/>
      <c r="C250" s="267"/>
      <c r="D250" s="267"/>
      <c r="E250" s="267"/>
      <c r="F250" s="267"/>
      <c r="G250" s="267"/>
      <c r="H250" s="267"/>
      <c r="I250" s="267"/>
      <c r="J250" s="268"/>
      <c r="K250" s="148"/>
      <c r="L250" s="1"/>
      <c r="M250" s="1"/>
      <c r="N250" s="1"/>
      <c r="O250" s="1"/>
      <c r="P250" s="1"/>
      <c r="Q250" s="1"/>
      <c r="R250" s="1"/>
      <c r="S250" s="1"/>
      <c r="T250" s="1"/>
      <c r="U250" s="1"/>
      <c r="V250" s="1"/>
      <c r="W250" s="1"/>
      <c r="X250" s="1"/>
      <c r="Y250" s="1"/>
      <c r="Z250" s="1"/>
    </row>
    <row r="251" spans="1:26" ht="15.75" customHeight="1">
      <c r="A251" s="266"/>
      <c r="B251" s="267"/>
      <c r="C251" s="267"/>
      <c r="D251" s="267"/>
      <c r="E251" s="267"/>
      <c r="F251" s="267"/>
      <c r="G251" s="267"/>
      <c r="H251" s="267"/>
      <c r="I251" s="267"/>
      <c r="J251" s="268"/>
      <c r="K251" s="148"/>
      <c r="L251" s="1"/>
      <c r="M251" s="1"/>
      <c r="N251" s="1"/>
      <c r="O251" s="1"/>
      <c r="P251" s="1"/>
      <c r="Q251" s="1"/>
      <c r="R251" s="1"/>
      <c r="S251" s="1"/>
      <c r="T251" s="1"/>
      <c r="U251" s="1"/>
      <c r="V251" s="1"/>
      <c r="W251" s="1"/>
      <c r="X251" s="1"/>
      <c r="Y251" s="1"/>
      <c r="Z251" s="1"/>
    </row>
    <row r="252" spans="1:26" ht="15.75" customHeight="1">
      <c r="A252" s="269"/>
      <c r="B252" s="259"/>
      <c r="C252" s="259"/>
      <c r="D252" s="259"/>
      <c r="E252" s="259"/>
      <c r="F252" s="259"/>
      <c r="G252" s="259"/>
      <c r="H252" s="259"/>
      <c r="I252" s="259"/>
      <c r="J252" s="270"/>
      <c r="K252" s="148"/>
      <c r="L252" s="1"/>
      <c r="M252" s="1"/>
      <c r="N252" s="1"/>
      <c r="O252" s="1"/>
      <c r="P252" s="1"/>
      <c r="Q252" s="1"/>
      <c r="R252" s="1"/>
      <c r="S252" s="1"/>
      <c r="T252" s="1"/>
      <c r="U252" s="1"/>
      <c r="V252" s="1"/>
      <c r="W252" s="1"/>
      <c r="X252" s="1"/>
      <c r="Y252" s="1"/>
      <c r="Z252" s="1"/>
    </row>
    <row r="253" spans="1:26" ht="15.75" customHeight="1">
      <c r="A253" s="208"/>
      <c r="B253" s="257"/>
      <c r="C253" s="257"/>
      <c r="D253" s="257"/>
      <c r="E253" s="257"/>
      <c r="F253" s="257"/>
      <c r="G253" s="257"/>
      <c r="H253" s="257"/>
      <c r="I253" s="257"/>
      <c r="J253" s="258"/>
      <c r="K253" s="1"/>
      <c r="L253" s="1"/>
      <c r="M253" s="1"/>
      <c r="N253" s="1"/>
      <c r="O253" s="1"/>
      <c r="P253" s="1"/>
      <c r="Q253" s="1"/>
      <c r="R253" s="1"/>
      <c r="S253" s="1"/>
      <c r="T253" s="1"/>
      <c r="U253" s="1"/>
      <c r="V253" s="1"/>
      <c r="W253" s="1"/>
      <c r="X253" s="1"/>
      <c r="Y253" s="1"/>
      <c r="Z253" s="1"/>
    </row>
    <row r="254" spans="1:26" ht="16.5" customHeight="1">
      <c r="A254" s="210" t="s">
        <v>54</v>
      </c>
      <c r="B254" s="250"/>
      <c r="C254" s="250"/>
      <c r="D254" s="250"/>
      <c r="E254" s="250"/>
      <c r="F254" s="250"/>
      <c r="G254" s="250"/>
      <c r="H254" s="250"/>
      <c r="I254" s="250"/>
      <c r="J254" s="250"/>
      <c r="K254" s="1"/>
      <c r="L254" s="1"/>
      <c r="M254" s="1"/>
      <c r="N254" s="1"/>
      <c r="O254" s="1"/>
      <c r="P254" s="1"/>
      <c r="Q254" s="1"/>
      <c r="R254" s="1"/>
      <c r="S254" s="1"/>
      <c r="T254" s="1"/>
      <c r="U254" s="1"/>
      <c r="V254" s="1"/>
      <c r="W254" s="1"/>
      <c r="X254" s="1"/>
      <c r="Y254" s="1"/>
      <c r="Z254" s="1"/>
    </row>
    <row r="255" spans="1:26" ht="15" customHeight="1">
      <c r="A255" s="259"/>
      <c r="B255" s="259"/>
      <c r="C255" s="259"/>
      <c r="D255" s="259"/>
      <c r="E255" s="259"/>
      <c r="F255" s="259"/>
      <c r="G255" s="259"/>
      <c r="H255" s="259"/>
      <c r="I255" s="259"/>
      <c r="J255" s="259"/>
      <c r="K255" s="148"/>
      <c r="L255" s="1"/>
      <c r="M255" s="1"/>
      <c r="N255" s="1"/>
      <c r="O255" s="1"/>
      <c r="P255" s="1"/>
      <c r="Q255" s="1"/>
      <c r="R255" s="1"/>
      <c r="S255" s="1"/>
      <c r="T255" s="1"/>
      <c r="U255" s="1"/>
      <c r="V255" s="1"/>
      <c r="W255" s="1"/>
      <c r="X255" s="1"/>
      <c r="Y255" s="1"/>
      <c r="Z255" s="1"/>
    </row>
    <row r="256" spans="1:26" ht="15" customHeight="1">
      <c r="A256" s="205"/>
      <c r="B256" s="264"/>
      <c r="C256" s="264"/>
      <c r="D256" s="264"/>
      <c r="E256" s="264"/>
      <c r="F256" s="264"/>
      <c r="G256" s="264"/>
      <c r="H256" s="264"/>
      <c r="I256" s="264"/>
      <c r="J256" s="265"/>
      <c r="K256" s="148"/>
      <c r="L256" s="1"/>
      <c r="M256" s="1"/>
      <c r="N256" s="1"/>
      <c r="O256" s="1"/>
      <c r="P256" s="1"/>
      <c r="Q256" s="1"/>
      <c r="R256" s="1"/>
      <c r="S256" s="1"/>
      <c r="T256" s="1"/>
      <c r="U256" s="1"/>
      <c r="V256" s="1"/>
      <c r="W256" s="1"/>
      <c r="X256" s="1"/>
      <c r="Y256" s="1"/>
      <c r="Z256" s="1"/>
    </row>
    <row r="257" spans="1:26" ht="15" customHeight="1">
      <c r="A257" s="266"/>
      <c r="B257" s="267"/>
      <c r="C257" s="267"/>
      <c r="D257" s="267"/>
      <c r="E257" s="267"/>
      <c r="F257" s="267"/>
      <c r="G257" s="267"/>
      <c r="H257" s="267"/>
      <c r="I257" s="267"/>
      <c r="J257" s="268"/>
      <c r="K257" s="148"/>
      <c r="L257" s="1"/>
      <c r="M257" s="1"/>
      <c r="N257" s="1"/>
      <c r="O257" s="1"/>
      <c r="P257" s="1"/>
      <c r="Q257" s="1"/>
      <c r="R257" s="1"/>
      <c r="S257" s="1"/>
      <c r="T257" s="1"/>
      <c r="U257" s="1"/>
      <c r="V257" s="1"/>
      <c r="W257" s="1"/>
      <c r="X257" s="1"/>
      <c r="Y257" s="1"/>
      <c r="Z257" s="1"/>
    </row>
    <row r="258" spans="1:26" ht="15" customHeight="1">
      <c r="A258" s="266"/>
      <c r="B258" s="267"/>
      <c r="C258" s="267"/>
      <c r="D258" s="267"/>
      <c r="E258" s="267"/>
      <c r="F258" s="267"/>
      <c r="G258" s="267"/>
      <c r="H258" s="267"/>
      <c r="I258" s="267"/>
      <c r="J258" s="268"/>
      <c r="K258" s="148"/>
      <c r="L258" s="1"/>
      <c r="M258" s="1"/>
      <c r="N258" s="1"/>
      <c r="O258" s="1"/>
      <c r="P258" s="1"/>
      <c r="Q258" s="1"/>
      <c r="R258" s="1"/>
      <c r="S258" s="1"/>
      <c r="T258" s="1"/>
      <c r="U258" s="1"/>
      <c r="V258" s="1"/>
      <c r="W258" s="1"/>
      <c r="X258" s="1"/>
      <c r="Y258" s="1"/>
      <c r="Z258" s="1"/>
    </row>
    <row r="259" spans="1:26" ht="15" customHeight="1">
      <c r="A259" s="266"/>
      <c r="B259" s="267"/>
      <c r="C259" s="267"/>
      <c r="D259" s="267"/>
      <c r="E259" s="267"/>
      <c r="F259" s="267"/>
      <c r="G259" s="267"/>
      <c r="H259" s="267"/>
      <c r="I259" s="267"/>
      <c r="J259" s="268"/>
      <c r="K259" s="148"/>
      <c r="L259" s="1"/>
      <c r="M259" s="1"/>
      <c r="N259" s="1"/>
      <c r="O259" s="1"/>
      <c r="P259" s="1"/>
      <c r="Q259" s="1"/>
      <c r="R259" s="1"/>
      <c r="S259" s="1"/>
      <c r="T259" s="1"/>
      <c r="U259" s="1"/>
      <c r="V259" s="1"/>
      <c r="W259" s="1"/>
      <c r="X259" s="1"/>
      <c r="Y259" s="1"/>
      <c r="Z259" s="1"/>
    </row>
    <row r="260" spans="1:26" ht="15" customHeight="1">
      <c r="A260" s="266"/>
      <c r="B260" s="267"/>
      <c r="C260" s="267"/>
      <c r="D260" s="267"/>
      <c r="E260" s="267"/>
      <c r="F260" s="267"/>
      <c r="G260" s="267"/>
      <c r="H260" s="267"/>
      <c r="I260" s="267"/>
      <c r="J260" s="268"/>
      <c r="K260" s="148"/>
      <c r="L260" s="1"/>
      <c r="M260" s="1"/>
      <c r="N260" s="1"/>
      <c r="O260" s="1"/>
      <c r="P260" s="1"/>
      <c r="Q260" s="1"/>
      <c r="R260" s="1"/>
      <c r="S260" s="1"/>
      <c r="T260" s="1"/>
      <c r="U260" s="1"/>
      <c r="V260" s="1"/>
      <c r="W260" s="1"/>
      <c r="X260" s="1"/>
      <c r="Y260" s="1"/>
      <c r="Z260" s="1"/>
    </row>
    <row r="261" spans="1:26" ht="15.75" customHeight="1">
      <c r="A261" s="269"/>
      <c r="B261" s="259"/>
      <c r="C261" s="259"/>
      <c r="D261" s="259"/>
      <c r="E261" s="259"/>
      <c r="F261" s="259"/>
      <c r="G261" s="259"/>
      <c r="H261" s="259"/>
      <c r="I261" s="259"/>
      <c r="J261" s="270"/>
      <c r="K261" s="148"/>
      <c r="L261" s="1"/>
      <c r="M261" s="1"/>
      <c r="N261" s="1"/>
      <c r="O261" s="1"/>
      <c r="P261" s="1"/>
      <c r="Q261" s="1"/>
      <c r="R261" s="1"/>
      <c r="S261" s="1"/>
      <c r="T261" s="1"/>
      <c r="U261" s="1"/>
      <c r="V261" s="1"/>
      <c r="W261" s="1"/>
      <c r="X261" s="1"/>
      <c r="Y261" s="1"/>
      <c r="Z261" s="1"/>
    </row>
    <row r="262" spans="1:26" ht="15.75" customHeight="1">
      <c r="A262" s="211"/>
      <c r="B262" s="260"/>
      <c r="C262" s="260"/>
      <c r="D262" s="260"/>
      <c r="E262" s="260"/>
      <c r="F262" s="260"/>
      <c r="G262" s="260"/>
      <c r="H262" s="260"/>
      <c r="I262" s="260"/>
      <c r="J262" s="261"/>
      <c r="K262" s="1"/>
      <c r="L262" s="1"/>
      <c r="M262" s="1"/>
      <c r="N262" s="1"/>
      <c r="O262" s="1"/>
      <c r="P262" s="1"/>
      <c r="Q262" s="1"/>
      <c r="R262" s="1"/>
      <c r="S262" s="1"/>
      <c r="T262" s="1"/>
      <c r="U262" s="1"/>
      <c r="V262" s="1"/>
      <c r="W262" s="1"/>
      <c r="X262" s="1"/>
      <c r="Y262" s="1"/>
      <c r="Z262" s="1"/>
    </row>
    <row r="263" spans="1:26" ht="15.75" customHeight="1">
      <c r="A263" s="212" t="s">
        <v>73</v>
      </c>
      <c r="B263" s="262"/>
      <c r="C263" s="262"/>
      <c r="D263" s="262"/>
      <c r="E263" s="262"/>
      <c r="F263" s="262"/>
      <c r="G263" s="262"/>
      <c r="H263" s="262"/>
      <c r="I263" s="262"/>
      <c r="J263" s="263"/>
      <c r="K263" s="1"/>
      <c r="L263" s="1"/>
      <c r="M263" s="1"/>
      <c r="N263" s="1"/>
      <c r="O263" s="1"/>
      <c r="P263" s="1"/>
      <c r="Q263" s="1"/>
      <c r="R263" s="1"/>
      <c r="S263" s="1"/>
      <c r="T263" s="1"/>
      <c r="U263" s="1"/>
      <c r="V263" s="1"/>
      <c r="W263" s="1"/>
      <c r="X263" s="1"/>
      <c r="Y263" s="1"/>
      <c r="Z263" s="1"/>
    </row>
    <row r="264" spans="1:26" ht="15.75" customHeight="1">
      <c r="A264" s="213"/>
      <c r="B264" s="250"/>
      <c r="C264" s="250"/>
      <c r="D264" s="250"/>
      <c r="E264" s="250"/>
      <c r="F264" s="250"/>
      <c r="G264" s="250"/>
      <c r="H264" s="250"/>
      <c r="I264" s="250"/>
      <c r="J264" s="251"/>
      <c r="K264" s="1"/>
      <c r="L264" s="1"/>
      <c r="M264" s="1"/>
      <c r="N264" s="1"/>
      <c r="O264" s="1"/>
      <c r="P264" s="1"/>
      <c r="Q264" s="1"/>
      <c r="R264" s="1"/>
      <c r="S264" s="1"/>
      <c r="T264" s="1"/>
      <c r="U264" s="1"/>
      <c r="V264" s="1"/>
      <c r="W264" s="1"/>
      <c r="X264" s="1"/>
      <c r="Y264" s="1"/>
      <c r="Z264" s="1"/>
    </row>
    <row r="265" spans="1:26" ht="15.75" customHeight="1">
      <c r="A265" s="209" t="s">
        <v>42</v>
      </c>
      <c r="B265" s="252"/>
      <c r="C265" s="214"/>
      <c r="D265" s="244"/>
      <c r="E265" s="244"/>
      <c r="F265" s="244"/>
      <c r="G265" s="244"/>
      <c r="H265" s="244"/>
      <c r="I265" s="244"/>
      <c r="J265" s="245"/>
      <c r="K265" s="148"/>
      <c r="L265" s="1"/>
      <c r="M265" s="1"/>
      <c r="N265" s="1"/>
      <c r="O265" s="1"/>
      <c r="P265" s="1"/>
      <c r="Q265" s="1"/>
      <c r="R265" s="1"/>
      <c r="S265" s="1"/>
      <c r="T265" s="1"/>
      <c r="U265" s="1"/>
      <c r="V265" s="1"/>
      <c r="W265" s="1"/>
      <c r="X265" s="1"/>
      <c r="Y265" s="1"/>
      <c r="Z265" s="1"/>
    </row>
    <row r="266" spans="1:26" ht="15.75" customHeight="1">
      <c r="A266" s="215"/>
      <c r="B266" s="242"/>
      <c r="C266" s="242"/>
      <c r="D266" s="242"/>
      <c r="E266" s="242"/>
      <c r="F266" s="242"/>
      <c r="G266" s="242"/>
      <c r="H266" s="242"/>
      <c r="I266" s="242"/>
      <c r="J266" s="253"/>
      <c r="K266" s="1"/>
      <c r="L266" s="1"/>
      <c r="M266" s="1"/>
      <c r="N266" s="1"/>
      <c r="O266" s="1"/>
      <c r="P266" s="1"/>
      <c r="Q266" s="1"/>
      <c r="R266" s="1"/>
      <c r="S266" s="1"/>
      <c r="T266" s="1"/>
      <c r="U266" s="1"/>
      <c r="V266" s="1"/>
      <c r="W266" s="1"/>
      <c r="X266" s="1"/>
      <c r="Y266" s="1"/>
      <c r="Z266" s="1"/>
    </row>
    <row r="267" spans="1:26" ht="15.75" customHeight="1">
      <c r="A267" s="209" t="s">
        <v>44</v>
      </c>
      <c r="B267" s="254"/>
      <c r="C267" s="252"/>
      <c r="D267" s="3"/>
      <c r="E267" s="4"/>
      <c r="F267" s="217" t="s">
        <v>46</v>
      </c>
      <c r="G267" s="255"/>
      <c r="H267" s="256"/>
      <c r="I267" s="3"/>
      <c r="J267" s="5"/>
      <c r="K267" s="1"/>
      <c r="L267" s="1"/>
      <c r="M267" s="1"/>
      <c r="N267" s="1"/>
      <c r="O267" s="1"/>
      <c r="P267" s="1"/>
      <c r="Q267" s="1"/>
      <c r="R267" s="1"/>
      <c r="S267" s="1"/>
      <c r="T267" s="1"/>
      <c r="U267" s="1"/>
      <c r="V267" s="1"/>
      <c r="W267" s="1"/>
      <c r="X267" s="1"/>
      <c r="Y267" s="1"/>
      <c r="Z267" s="1"/>
    </row>
    <row r="268" spans="1:26" ht="15.75" customHeight="1">
      <c r="A268" s="208"/>
      <c r="B268" s="257"/>
      <c r="C268" s="257"/>
      <c r="D268" s="257"/>
      <c r="E268" s="257"/>
      <c r="F268" s="257"/>
      <c r="G268" s="257"/>
      <c r="H268" s="257"/>
      <c r="I268" s="257"/>
      <c r="J268" s="258"/>
      <c r="K268" s="1"/>
      <c r="L268" s="1"/>
      <c r="M268" s="1"/>
      <c r="N268" s="1"/>
      <c r="O268" s="1"/>
      <c r="P268" s="1"/>
      <c r="Q268" s="1"/>
      <c r="R268" s="1"/>
      <c r="S268" s="1"/>
      <c r="T268" s="1"/>
      <c r="U268" s="1"/>
      <c r="V268" s="1"/>
      <c r="W268" s="1"/>
      <c r="X268" s="1"/>
      <c r="Y268" s="1"/>
      <c r="Z268" s="1"/>
    </row>
    <row r="269" spans="1:26" ht="15.75" customHeight="1">
      <c r="A269" s="216" t="s">
        <v>48</v>
      </c>
      <c r="B269" s="250"/>
      <c r="C269" s="250"/>
      <c r="D269" s="250"/>
      <c r="E269" s="250"/>
      <c r="F269" s="250"/>
      <c r="G269" s="250"/>
      <c r="H269" s="250"/>
      <c r="I269" s="250"/>
      <c r="J269" s="251"/>
      <c r="K269" s="1"/>
      <c r="L269" s="1"/>
      <c r="M269" s="1"/>
      <c r="N269" s="1"/>
      <c r="O269" s="1"/>
      <c r="P269" s="1"/>
      <c r="Q269" s="1"/>
      <c r="R269" s="1"/>
      <c r="S269" s="1"/>
      <c r="T269" s="1"/>
      <c r="U269" s="1"/>
      <c r="V269" s="1"/>
      <c r="W269" s="1"/>
      <c r="X269" s="1"/>
      <c r="Y269" s="1"/>
      <c r="Z269" s="1"/>
    </row>
    <row r="270" spans="1:26" ht="15.75" customHeight="1">
      <c r="A270" s="205"/>
      <c r="B270" s="264"/>
      <c r="C270" s="264"/>
      <c r="D270" s="264"/>
      <c r="E270" s="264"/>
      <c r="F270" s="264"/>
      <c r="G270" s="264"/>
      <c r="H270" s="264"/>
      <c r="I270" s="264"/>
      <c r="J270" s="265"/>
      <c r="K270" s="148"/>
      <c r="L270" s="1"/>
      <c r="M270" s="1"/>
      <c r="N270" s="1"/>
      <c r="O270" s="1"/>
      <c r="P270" s="1"/>
      <c r="Q270" s="1"/>
      <c r="R270" s="1"/>
      <c r="S270" s="1"/>
      <c r="T270" s="1"/>
      <c r="U270" s="1"/>
      <c r="V270" s="1"/>
      <c r="W270" s="1"/>
      <c r="X270" s="1"/>
      <c r="Y270" s="1"/>
      <c r="Z270" s="1"/>
    </row>
    <row r="271" spans="1:26" ht="15.75" customHeight="1">
      <c r="A271" s="266"/>
      <c r="B271" s="267"/>
      <c r="C271" s="267"/>
      <c r="D271" s="267"/>
      <c r="E271" s="267"/>
      <c r="F271" s="267"/>
      <c r="G271" s="267"/>
      <c r="H271" s="267"/>
      <c r="I271" s="267"/>
      <c r="J271" s="268"/>
      <c r="K271" s="148"/>
      <c r="L271" s="1"/>
      <c r="M271" s="1"/>
      <c r="N271" s="1"/>
      <c r="O271" s="1"/>
      <c r="P271" s="1"/>
      <c r="Q271" s="1"/>
      <c r="R271" s="1"/>
      <c r="S271" s="1"/>
      <c r="T271" s="1"/>
      <c r="U271" s="1"/>
      <c r="V271" s="1"/>
      <c r="W271" s="1"/>
      <c r="X271" s="1"/>
      <c r="Y271" s="1"/>
      <c r="Z271" s="1"/>
    </row>
    <row r="272" spans="1:26" ht="15.75" customHeight="1">
      <c r="A272" s="266"/>
      <c r="B272" s="267"/>
      <c r="C272" s="267"/>
      <c r="D272" s="267"/>
      <c r="E272" s="267"/>
      <c r="F272" s="267"/>
      <c r="G272" s="267"/>
      <c r="H272" s="267"/>
      <c r="I272" s="267"/>
      <c r="J272" s="268"/>
      <c r="K272" s="148"/>
      <c r="L272" s="1"/>
      <c r="M272" s="1"/>
      <c r="N272" s="1"/>
      <c r="O272" s="1"/>
      <c r="P272" s="1"/>
      <c r="Q272" s="1"/>
      <c r="R272" s="1"/>
      <c r="S272" s="1"/>
      <c r="T272" s="1"/>
      <c r="U272" s="1"/>
      <c r="V272" s="1"/>
      <c r="W272" s="1"/>
      <c r="X272" s="1"/>
      <c r="Y272" s="1"/>
      <c r="Z272" s="1"/>
    </row>
    <row r="273" spans="1:26" ht="15.75" customHeight="1">
      <c r="A273" s="266"/>
      <c r="B273" s="267"/>
      <c r="C273" s="267"/>
      <c r="D273" s="267"/>
      <c r="E273" s="267"/>
      <c r="F273" s="267"/>
      <c r="G273" s="267"/>
      <c r="H273" s="267"/>
      <c r="I273" s="267"/>
      <c r="J273" s="268"/>
      <c r="K273" s="148"/>
      <c r="L273" s="1"/>
      <c r="M273" s="1"/>
      <c r="N273" s="1"/>
      <c r="O273" s="1"/>
      <c r="P273" s="1"/>
      <c r="Q273" s="1"/>
      <c r="R273" s="1"/>
      <c r="S273" s="1"/>
      <c r="T273" s="1"/>
      <c r="U273" s="1"/>
      <c r="V273" s="1"/>
      <c r="W273" s="1"/>
      <c r="X273" s="1"/>
      <c r="Y273" s="1"/>
      <c r="Z273" s="1"/>
    </row>
    <row r="274" spans="1:26" ht="15.75" customHeight="1">
      <c r="A274" s="266"/>
      <c r="B274" s="267"/>
      <c r="C274" s="267"/>
      <c r="D274" s="267"/>
      <c r="E274" s="267"/>
      <c r="F274" s="267"/>
      <c r="G274" s="267"/>
      <c r="H274" s="267"/>
      <c r="I274" s="267"/>
      <c r="J274" s="268"/>
      <c r="K274" s="148"/>
      <c r="L274" s="1"/>
      <c r="M274" s="1"/>
      <c r="N274" s="1"/>
      <c r="O274" s="1"/>
      <c r="P274" s="1"/>
      <c r="Q274" s="1"/>
      <c r="R274" s="1"/>
      <c r="S274" s="1"/>
      <c r="T274" s="1"/>
      <c r="U274" s="1"/>
      <c r="V274" s="1"/>
      <c r="W274" s="1"/>
      <c r="X274" s="1"/>
      <c r="Y274" s="1"/>
      <c r="Z274" s="1"/>
    </row>
    <row r="275" spans="1:26" ht="15.75" customHeight="1">
      <c r="A275" s="266"/>
      <c r="B275" s="267"/>
      <c r="C275" s="267"/>
      <c r="D275" s="267"/>
      <c r="E275" s="267"/>
      <c r="F275" s="267"/>
      <c r="G275" s="267"/>
      <c r="H275" s="267"/>
      <c r="I275" s="267"/>
      <c r="J275" s="268"/>
      <c r="K275" s="148"/>
      <c r="L275" s="1"/>
      <c r="M275" s="1"/>
      <c r="N275" s="1"/>
      <c r="O275" s="1"/>
      <c r="P275" s="1"/>
      <c r="Q275" s="1"/>
      <c r="R275" s="1"/>
      <c r="S275" s="1"/>
      <c r="T275" s="1"/>
      <c r="U275" s="1"/>
      <c r="V275" s="1"/>
      <c r="W275" s="1"/>
      <c r="X275" s="1"/>
      <c r="Y275" s="1"/>
      <c r="Z275" s="1"/>
    </row>
    <row r="276" spans="1:26" ht="15.75" customHeight="1">
      <c r="A276" s="266"/>
      <c r="B276" s="267"/>
      <c r="C276" s="267"/>
      <c r="D276" s="267"/>
      <c r="E276" s="267"/>
      <c r="F276" s="267"/>
      <c r="G276" s="267"/>
      <c r="H276" s="267"/>
      <c r="I276" s="267"/>
      <c r="J276" s="268"/>
      <c r="K276" s="148"/>
      <c r="L276" s="1"/>
      <c r="M276" s="1"/>
      <c r="N276" s="1"/>
      <c r="O276" s="1"/>
      <c r="P276" s="1"/>
      <c r="Q276" s="1"/>
      <c r="R276" s="1"/>
      <c r="S276" s="1"/>
      <c r="T276" s="1"/>
      <c r="U276" s="1"/>
      <c r="V276" s="1"/>
      <c r="W276" s="1"/>
      <c r="X276" s="1"/>
      <c r="Y276" s="1"/>
      <c r="Z276" s="1"/>
    </row>
    <row r="277" spans="1:26" ht="15.75" customHeight="1">
      <c r="A277" s="266"/>
      <c r="B277" s="267"/>
      <c r="C277" s="267"/>
      <c r="D277" s="267"/>
      <c r="E277" s="267"/>
      <c r="F277" s="267"/>
      <c r="G277" s="267"/>
      <c r="H277" s="267"/>
      <c r="I277" s="267"/>
      <c r="J277" s="268"/>
      <c r="K277" s="148"/>
      <c r="L277" s="1"/>
      <c r="M277" s="1"/>
      <c r="N277" s="1"/>
      <c r="O277" s="1"/>
      <c r="P277" s="1"/>
      <c r="Q277" s="1"/>
      <c r="R277" s="1"/>
      <c r="S277" s="1"/>
      <c r="T277" s="1"/>
      <c r="U277" s="1"/>
      <c r="V277" s="1"/>
      <c r="W277" s="1"/>
      <c r="X277" s="1"/>
      <c r="Y277" s="1"/>
      <c r="Z277" s="1"/>
    </row>
    <row r="278" spans="1:26" ht="15.75" customHeight="1">
      <c r="A278" s="266"/>
      <c r="B278" s="267"/>
      <c r="C278" s="267"/>
      <c r="D278" s="267"/>
      <c r="E278" s="267"/>
      <c r="F278" s="267"/>
      <c r="G278" s="267"/>
      <c r="H278" s="267"/>
      <c r="I278" s="267"/>
      <c r="J278" s="268"/>
      <c r="K278" s="148"/>
      <c r="L278" s="1"/>
      <c r="M278" s="1"/>
      <c r="N278" s="1"/>
      <c r="O278" s="1"/>
      <c r="P278" s="1"/>
      <c r="Q278" s="1"/>
      <c r="R278" s="1"/>
      <c r="S278" s="1"/>
      <c r="T278" s="1"/>
      <c r="U278" s="1"/>
      <c r="V278" s="1"/>
      <c r="W278" s="1"/>
      <c r="X278" s="1"/>
      <c r="Y278" s="1"/>
      <c r="Z278" s="1"/>
    </row>
    <row r="279" spans="1:26" ht="15.75" customHeight="1">
      <c r="A279" s="269"/>
      <c r="B279" s="259"/>
      <c r="C279" s="259"/>
      <c r="D279" s="259"/>
      <c r="E279" s="259"/>
      <c r="F279" s="259"/>
      <c r="G279" s="259"/>
      <c r="H279" s="259"/>
      <c r="I279" s="259"/>
      <c r="J279" s="270"/>
      <c r="K279" s="148"/>
      <c r="L279" s="1"/>
      <c r="M279" s="1"/>
      <c r="N279" s="1"/>
      <c r="O279" s="1"/>
      <c r="P279" s="1"/>
      <c r="Q279" s="1"/>
      <c r="R279" s="1"/>
      <c r="S279" s="1"/>
      <c r="T279" s="1"/>
      <c r="U279" s="1"/>
      <c r="V279" s="1"/>
      <c r="W279" s="1"/>
      <c r="X279" s="1"/>
      <c r="Y279" s="1"/>
      <c r="Z279" s="1"/>
    </row>
    <row r="280" spans="1:26" ht="15.75" customHeight="1">
      <c r="A280" s="208"/>
      <c r="B280" s="257"/>
      <c r="C280" s="257"/>
      <c r="D280" s="257"/>
      <c r="E280" s="257"/>
      <c r="F280" s="257"/>
      <c r="G280" s="257"/>
      <c r="H280" s="257"/>
      <c r="I280" s="257"/>
      <c r="J280" s="258"/>
      <c r="K280" s="1"/>
      <c r="L280" s="1"/>
      <c r="M280" s="1"/>
      <c r="N280" s="1"/>
      <c r="O280" s="1"/>
      <c r="P280" s="1"/>
      <c r="Q280" s="1"/>
      <c r="R280" s="1"/>
      <c r="S280" s="1"/>
      <c r="T280" s="1"/>
      <c r="U280" s="1"/>
      <c r="V280" s="1"/>
      <c r="W280" s="1"/>
      <c r="X280" s="1"/>
      <c r="Y280" s="1"/>
      <c r="Z280" s="1"/>
    </row>
    <row r="281" spans="1:26" ht="15.75" customHeight="1">
      <c r="A281" s="216" t="s">
        <v>50</v>
      </c>
      <c r="B281" s="250"/>
      <c r="C281" s="250"/>
      <c r="D281" s="250"/>
      <c r="E281" s="250"/>
      <c r="F281" s="250"/>
      <c r="G281" s="250"/>
      <c r="H281" s="250"/>
      <c r="I281" s="250"/>
      <c r="J281" s="251"/>
      <c r="K281" s="1"/>
      <c r="L281" s="1"/>
      <c r="M281" s="1"/>
      <c r="N281" s="1"/>
      <c r="O281" s="1"/>
      <c r="P281" s="1"/>
      <c r="Q281" s="1"/>
      <c r="R281" s="1"/>
      <c r="S281" s="1"/>
      <c r="T281" s="1"/>
      <c r="U281" s="1"/>
      <c r="V281" s="1"/>
      <c r="W281" s="1"/>
      <c r="X281" s="1"/>
      <c r="Y281" s="1"/>
      <c r="Z281" s="1"/>
    </row>
    <row r="282" spans="1:26" ht="15.75" customHeight="1">
      <c r="A282" s="205" t="s">
        <v>74</v>
      </c>
      <c r="B282" s="264"/>
      <c r="C282" s="264"/>
      <c r="D282" s="264"/>
      <c r="E282" s="264"/>
      <c r="F282" s="264"/>
      <c r="G282" s="264"/>
      <c r="H282" s="264"/>
      <c r="I282" s="264"/>
      <c r="J282" s="265"/>
      <c r="K282" s="148"/>
      <c r="L282" s="1"/>
      <c r="M282" s="1"/>
      <c r="N282" s="1"/>
      <c r="O282" s="1"/>
      <c r="P282" s="1"/>
      <c r="Q282" s="1"/>
      <c r="R282" s="1"/>
      <c r="S282" s="1"/>
      <c r="T282" s="1"/>
      <c r="U282" s="1"/>
      <c r="V282" s="1"/>
      <c r="W282" s="1"/>
      <c r="X282" s="1"/>
      <c r="Y282" s="1"/>
      <c r="Z282" s="1"/>
    </row>
    <row r="283" spans="1:26" ht="15.75" customHeight="1">
      <c r="A283" s="266"/>
      <c r="B283" s="267"/>
      <c r="C283" s="267"/>
      <c r="D283" s="267"/>
      <c r="E283" s="267"/>
      <c r="F283" s="267"/>
      <c r="G283" s="267"/>
      <c r="H283" s="267"/>
      <c r="I283" s="267"/>
      <c r="J283" s="268"/>
      <c r="K283" s="148"/>
      <c r="L283" s="1"/>
      <c r="M283" s="1"/>
      <c r="N283" s="1"/>
      <c r="O283" s="1"/>
      <c r="P283" s="1"/>
      <c r="Q283" s="1"/>
      <c r="R283" s="1"/>
      <c r="S283" s="1"/>
      <c r="T283" s="1"/>
      <c r="U283" s="1"/>
      <c r="V283" s="1"/>
      <c r="W283" s="1"/>
      <c r="X283" s="1"/>
      <c r="Y283" s="1"/>
      <c r="Z283" s="1"/>
    </row>
    <row r="284" spans="1:26" ht="15.75" customHeight="1">
      <c r="A284" s="266"/>
      <c r="B284" s="267"/>
      <c r="C284" s="267"/>
      <c r="D284" s="267"/>
      <c r="E284" s="267"/>
      <c r="F284" s="267"/>
      <c r="G284" s="267"/>
      <c r="H284" s="267"/>
      <c r="I284" s="267"/>
      <c r="J284" s="268"/>
      <c r="K284" s="148"/>
      <c r="L284" s="1"/>
      <c r="M284" s="1"/>
      <c r="N284" s="1"/>
      <c r="O284" s="1"/>
      <c r="P284" s="1"/>
      <c r="Q284" s="1"/>
      <c r="R284" s="1"/>
      <c r="S284" s="1"/>
      <c r="T284" s="1"/>
      <c r="U284" s="1"/>
      <c r="V284" s="1"/>
      <c r="W284" s="1"/>
      <c r="X284" s="1"/>
      <c r="Y284" s="1"/>
      <c r="Z284" s="1"/>
    </row>
    <row r="285" spans="1:26" ht="15.75" customHeight="1">
      <c r="A285" s="266"/>
      <c r="B285" s="267"/>
      <c r="C285" s="267"/>
      <c r="D285" s="267"/>
      <c r="E285" s="267"/>
      <c r="F285" s="267"/>
      <c r="G285" s="267"/>
      <c r="H285" s="267"/>
      <c r="I285" s="267"/>
      <c r="J285" s="268"/>
      <c r="K285" s="148"/>
      <c r="L285" s="1"/>
      <c r="M285" s="1"/>
      <c r="N285" s="1"/>
      <c r="O285" s="1"/>
      <c r="P285" s="1"/>
      <c r="Q285" s="1"/>
      <c r="R285" s="1"/>
      <c r="S285" s="1"/>
      <c r="T285" s="1"/>
      <c r="U285" s="1"/>
      <c r="V285" s="1"/>
      <c r="W285" s="1"/>
      <c r="X285" s="1"/>
      <c r="Y285" s="1"/>
      <c r="Z285" s="1"/>
    </row>
    <row r="286" spans="1:26" ht="15.75" customHeight="1">
      <c r="A286" s="269"/>
      <c r="B286" s="259"/>
      <c r="C286" s="259"/>
      <c r="D286" s="259"/>
      <c r="E286" s="259"/>
      <c r="F286" s="259"/>
      <c r="G286" s="259"/>
      <c r="H286" s="259"/>
      <c r="I286" s="259"/>
      <c r="J286" s="270"/>
      <c r="K286" s="148"/>
      <c r="L286" s="1"/>
      <c r="M286" s="1"/>
      <c r="N286" s="1"/>
      <c r="O286" s="1"/>
      <c r="P286" s="1"/>
      <c r="Q286" s="1"/>
      <c r="R286" s="1"/>
      <c r="S286" s="1"/>
      <c r="T286" s="1"/>
      <c r="U286" s="1"/>
      <c r="V286" s="1"/>
      <c r="W286" s="1"/>
      <c r="X286" s="1"/>
      <c r="Y286" s="1"/>
      <c r="Z286" s="1"/>
    </row>
    <row r="287" spans="1:26" ht="15.75" customHeight="1">
      <c r="A287" s="208"/>
      <c r="B287" s="257"/>
      <c r="C287" s="257"/>
      <c r="D287" s="257"/>
      <c r="E287" s="257"/>
      <c r="F287" s="257"/>
      <c r="G287" s="257"/>
      <c r="H287" s="257"/>
      <c r="I287" s="257"/>
      <c r="J287" s="258"/>
      <c r="K287" s="1"/>
      <c r="L287" s="1"/>
      <c r="M287" s="1"/>
      <c r="N287" s="1"/>
      <c r="O287" s="1"/>
      <c r="P287" s="1"/>
      <c r="Q287" s="1"/>
      <c r="R287" s="1"/>
      <c r="S287" s="1"/>
      <c r="T287" s="1"/>
      <c r="U287" s="1"/>
      <c r="V287" s="1"/>
      <c r="W287" s="1"/>
      <c r="X287" s="1"/>
      <c r="Y287" s="1"/>
      <c r="Z287" s="1"/>
    </row>
    <row r="288" spans="1:26" ht="15.75" customHeight="1">
      <c r="A288" s="216" t="s">
        <v>52</v>
      </c>
      <c r="B288" s="250"/>
      <c r="C288" s="250"/>
      <c r="D288" s="250"/>
      <c r="E288" s="250"/>
      <c r="F288" s="250"/>
      <c r="G288" s="250"/>
      <c r="H288" s="250"/>
      <c r="I288" s="250"/>
      <c r="J288" s="251"/>
      <c r="K288" s="1"/>
      <c r="L288" s="1"/>
      <c r="M288" s="1"/>
      <c r="N288" s="1"/>
      <c r="O288" s="1"/>
      <c r="P288" s="1"/>
      <c r="Q288" s="1"/>
      <c r="R288" s="1"/>
      <c r="S288" s="1"/>
      <c r="T288" s="1"/>
      <c r="U288" s="1"/>
      <c r="V288" s="1"/>
      <c r="W288" s="1"/>
      <c r="X288" s="1"/>
      <c r="Y288" s="1"/>
      <c r="Z288" s="1"/>
    </row>
    <row r="289" spans="1:26" ht="15.75" customHeight="1">
      <c r="A289" s="205"/>
      <c r="B289" s="264"/>
      <c r="C289" s="264"/>
      <c r="D289" s="264"/>
      <c r="E289" s="264"/>
      <c r="F289" s="264"/>
      <c r="G289" s="264"/>
      <c r="H289" s="264"/>
      <c r="I289" s="264"/>
      <c r="J289" s="265"/>
      <c r="K289" s="148"/>
      <c r="L289" s="1"/>
      <c r="M289" s="1"/>
      <c r="N289" s="1"/>
      <c r="O289" s="1"/>
      <c r="P289" s="1"/>
      <c r="Q289" s="1"/>
      <c r="R289" s="1"/>
      <c r="S289" s="1"/>
      <c r="T289" s="1"/>
      <c r="U289" s="1"/>
      <c r="V289" s="1"/>
      <c r="W289" s="1"/>
      <c r="X289" s="1"/>
      <c r="Y289" s="1"/>
      <c r="Z289" s="1"/>
    </row>
    <row r="290" spans="1:26" ht="15.75" customHeight="1">
      <c r="A290" s="266"/>
      <c r="B290" s="267"/>
      <c r="C290" s="267"/>
      <c r="D290" s="267"/>
      <c r="E290" s="267"/>
      <c r="F290" s="267"/>
      <c r="G290" s="267"/>
      <c r="H290" s="267"/>
      <c r="I290" s="267"/>
      <c r="J290" s="268"/>
      <c r="K290" s="148"/>
      <c r="L290" s="1"/>
      <c r="M290" s="1"/>
      <c r="N290" s="1"/>
      <c r="O290" s="1"/>
      <c r="P290" s="1"/>
      <c r="Q290" s="1"/>
      <c r="R290" s="1"/>
      <c r="S290" s="1"/>
      <c r="T290" s="1"/>
      <c r="U290" s="1"/>
      <c r="V290" s="1"/>
      <c r="W290" s="1"/>
      <c r="X290" s="1"/>
      <c r="Y290" s="1"/>
      <c r="Z290" s="1"/>
    </row>
    <row r="291" spans="1:26" ht="15.75" customHeight="1">
      <c r="A291" s="266"/>
      <c r="B291" s="267"/>
      <c r="C291" s="267"/>
      <c r="D291" s="267"/>
      <c r="E291" s="267"/>
      <c r="F291" s="267"/>
      <c r="G291" s="267"/>
      <c r="H291" s="267"/>
      <c r="I291" s="267"/>
      <c r="J291" s="268"/>
      <c r="K291" s="148"/>
      <c r="L291" s="1"/>
      <c r="M291" s="1"/>
      <c r="N291" s="1"/>
      <c r="O291" s="1"/>
      <c r="P291" s="1"/>
      <c r="Q291" s="1"/>
      <c r="R291" s="1"/>
      <c r="S291" s="1"/>
      <c r="T291" s="1"/>
      <c r="U291" s="1"/>
      <c r="V291" s="1"/>
      <c r="W291" s="1"/>
      <c r="X291" s="1"/>
      <c r="Y291" s="1"/>
      <c r="Z291" s="1"/>
    </row>
    <row r="292" spans="1:26" ht="15.75" customHeight="1">
      <c r="A292" s="266"/>
      <c r="B292" s="267"/>
      <c r="C292" s="267"/>
      <c r="D292" s="267"/>
      <c r="E292" s="267"/>
      <c r="F292" s="267"/>
      <c r="G292" s="267"/>
      <c r="H292" s="267"/>
      <c r="I292" s="267"/>
      <c r="J292" s="268"/>
      <c r="K292" s="148"/>
      <c r="L292" s="1"/>
      <c r="M292" s="1"/>
      <c r="N292" s="1"/>
      <c r="O292" s="1"/>
      <c r="P292" s="1"/>
      <c r="Q292" s="1"/>
      <c r="R292" s="1"/>
      <c r="S292" s="1"/>
      <c r="T292" s="1"/>
      <c r="U292" s="1"/>
      <c r="V292" s="1"/>
      <c r="W292" s="1"/>
      <c r="X292" s="1"/>
      <c r="Y292" s="1"/>
      <c r="Z292" s="1"/>
    </row>
    <row r="293" spans="1:26" ht="15.75" customHeight="1">
      <c r="A293" s="266"/>
      <c r="B293" s="267"/>
      <c r="C293" s="267"/>
      <c r="D293" s="267"/>
      <c r="E293" s="267"/>
      <c r="F293" s="267"/>
      <c r="G293" s="267"/>
      <c r="H293" s="267"/>
      <c r="I293" s="267"/>
      <c r="J293" s="268"/>
      <c r="K293" s="148"/>
      <c r="L293" s="1"/>
      <c r="M293" s="1"/>
      <c r="N293" s="1"/>
      <c r="O293" s="1"/>
      <c r="P293" s="1"/>
      <c r="Q293" s="1"/>
      <c r="R293" s="1"/>
      <c r="S293" s="1"/>
      <c r="T293" s="1"/>
      <c r="U293" s="1"/>
      <c r="V293" s="1"/>
      <c r="W293" s="1"/>
      <c r="X293" s="1"/>
      <c r="Y293" s="1"/>
      <c r="Z293" s="1"/>
    </row>
    <row r="294" spans="1:26" ht="15.75" customHeight="1">
      <c r="A294" s="269"/>
      <c r="B294" s="259"/>
      <c r="C294" s="259"/>
      <c r="D294" s="259"/>
      <c r="E294" s="259"/>
      <c r="F294" s="259"/>
      <c r="G294" s="259"/>
      <c r="H294" s="259"/>
      <c r="I294" s="259"/>
      <c r="J294" s="270"/>
      <c r="K294" s="148"/>
      <c r="L294" s="1"/>
      <c r="M294" s="1"/>
      <c r="N294" s="1"/>
      <c r="O294" s="1"/>
      <c r="P294" s="1"/>
      <c r="Q294" s="1"/>
      <c r="R294" s="1"/>
      <c r="S294" s="1"/>
      <c r="T294" s="1"/>
      <c r="U294" s="1"/>
      <c r="V294" s="1"/>
      <c r="W294" s="1"/>
      <c r="X294" s="1"/>
      <c r="Y294" s="1"/>
      <c r="Z294" s="1"/>
    </row>
    <row r="295" spans="1:26" ht="15.75" customHeight="1">
      <c r="A295" s="208"/>
      <c r="B295" s="257"/>
      <c r="C295" s="257"/>
      <c r="D295" s="257"/>
      <c r="E295" s="257"/>
      <c r="F295" s="257"/>
      <c r="G295" s="257"/>
      <c r="H295" s="257"/>
      <c r="I295" s="257"/>
      <c r="J295" s="258"/>
      <c r="K295" s="1"/>
      <c r="L295" s="1"/>
      <c r="M295" s="1"/>
      <c r="N295" s="1"/>
      <c r="O295" s="1"/>
      <c r="P295" s="1"/>
      <c r="Q295" s="1"/>
      <c r="R295" s="1"/>
      <c r="S295" s="1"/>
      <c r="T295" s="1"/>
      <c r="U295" s="1"/>
      <c r="V295" s="1"/>
      <c r="W295" s="1"/>
      <c r="X295" s="1"/>
      <c r="Y295" s="1"/>
      <c r="Z295" s="1"/>
    </row>
    <row r="296" spans="1:26" ht="16.5" customHeight="1">
      <c r="A296" s="210" t="s">
        <v>54</v>
      </c>
      <c r="B296" s="250"/>
      <c r="C296" s="250"/>
      <c r="D296" s="250"/>
      <c r="E296" s="250"/>
      <c r="F296" s="250"/>
      <c r="G296" s="250"/>
      <c r="H296" s="250"/>
      <c r="I296" s="250"/>
      <c r="J296" s="250"/>
      <c r="K296" s="1"/>
      <c r="L296" s="1"/>
      <c r="M296" s="1"/>
      <c r="N296" s="1"/>
      <c r="O296" s="1"/>
      <c r="P296" s="1"/>
      <c r="Q296" s="1"/>
      <c r="R296" s="1"/>
      <c r="S296" s="1"/>
      <c r="T296" s="1"/>
      <c r="U296" s="1"/>
      <c r="V296" s="1"/>
      <c r="W296" s="1"/>
      <c r="X296" s="1"/>
      <c r="Y296" s="1"/>
      <c r="Z296" s="1"/>
    </row>
    <row r="297" spans="1:26" ht="15" customHeight="1">
      <c r="A297" s="259"/>
      <c r="B297" s="259"/>
      <c r="C297" s="259"/>
      <c r="D297" s="259"/>
      <c r="E297" s="259"/>
      <c r="F297" s="259"/>
      <c r="G297" s="259"/>
      <c r="H297" s="259"/>
      <c r="I297" s="259"/>
      <c r="J297" s="259"/>
      <c r="K297" s="148"/>
      <c r="L297" s="1"/>
      <c r="M297" s="1"/>
      <c r="N297" s="1"/>
      <c r="O297" s="1"/>
      <c r="P297" s="1"/>
      <c r="Q297" s="1"/>
      <c r="R297" s="1"/>
      <c r="S297" s="1"/>
      <c r="T297" s="1"/>
      <c r="U297" s="1"/>
      <c r="V297" s="1"/>
      <c r="W297" s="1"/>
      <c r="X297" s="1"/>
      <c r="Y297" s="1"/>
      <c r="Z297" s="1"/>
    </row>
    <row r="298" spans="1:26" ht="15" customHeight="1">
      <c r="A298" s="205"/>
      <c r="B298" s="264"/>
      <c r="C298" s="264"/>
      <c r="D298" s="264"/>
      <c r="E298" s="264"/>
      <c r="F298" s="264"/>
      <c r="G298" s="264"/>
      <c r="H298" s="264"/>
      <c r="I298" s="264"/>
      <c r="J298" s="265"/>
      <c r="K298" s="148"/>
      <c r="L298" s="1"/>
      <c r="M298" s="1"/>
      <c r="N298" s="1"/>
      <c r="O298" s="1"/>
      <c r="P298" s="1"/>
      <c r="Q298" s="1"/>
      <c r="R298" s="1"/>
      <c r="S298" s="1"/>
      <c r="T298" s="1"/>
      <c r="U298" s="1"/>
      <c r="V298" s="1"/>
      <c r="W298" s="1"/>
      <c r="X298" s="1"/>
      <c r="Y298" s="1"/>
      <c r="Z298" s="1"/>
    </row>
    <row r="299" spans="1:26" ht="15" customHeight="1">
      <c r="A299" s="266"/>
      <c r="B299" s="267"/>
      <c r="C299" s="267"/>
      <c r="D299" s="267"/>
      <c r="E299" s="267"/>
      <c r="F299" s="267"/>
      <c r="G299" s="267"/>
      <c r="H299" s="267"/>
      <c r="I299" s="267"/>
      <c r="J299" s="268"/>
      <c r="K299" s="148"/>
      <c r="L299" s="1"/>
      <c r="M299" s="1"/>
      <c r="N299" s="1"/>
      <c r="O299" s="1"/>
      <c r="P299" s="1"/>
      <c r="Q299" s="1"/>
      <c r="R299" s="1"/>
      <c r="S299" s="1"/>
      <c r="T299" s="1"/>
      <c r="U299" s="1"/>
      <c r="V299" s="1"/>
      <c r="W299" s="1"/>
      <c r="X299" s="1"/>
      <c r="Y299" s="1"/>
      <c r="Z299" s="1"/>
    </row>
    <row r="300" spans="1:26" ht="15" customHeight="1">
      <c r="A300" s="266"/>
      <c r="B300" s="267"/>
      <c r="C300" s="267"/>
      <c r="D300" s="267"/>
      <c r="E300" s="267"/>
      <c r="F300" s="267"/>
      <c r="G300" s="267"/>
      <c r="H300" s="267"/>
      <c r="I300" s="267"/>
      <c r="J300" s="268"/>
      <c r="K300" s="148"/>
      <c r="L300" s="1"/>
      <c r="M300" s="1"/>
      <c r="N300" s="1"/>
      <c r="O300" s="1"/>
      <c r="P300" s="1"/>
      <c r="Q300" s="1"/>
      <c r="R300" s="1"/>
      <c r="S300" s="1"/>
      <c r="T300" s="1"/>
      <c r="U300" s="1"/>
      <c r="V300" s="1"/>
      <c r="W300" s="1"/>
      <c r="X300" s="1"/>
      <c r="Y300" s="1"/>
      <c r="Z300" s="1"/>
    </row>
    <row r="301" spans="1:26" ht="15" customHeight="1">
      <c r="A301" s="266"/>
      <c r="B301" s="267"/>
      <c r="C301" s="267"/>
      <c r="D301" s="267"/>
      <c r="E301" s="267"/>
      <c r="F301" s="267"/>
      <c r="G301" s="267"/>
      <c r="H301" s="267"/>
      <c r="I301" s="267"/>
      <c r="J301" s="268"/>
      <c r="K301" s="148"/>
      <c r="L301" s="1"/>
      <c r="M301" s="1"/>
      <c r="N301" s="1"/>
      <c r="O301" s="1"/>
      <c r="P301" s="1"/>
      <c r="Q301" s="1"/>
      <c r="R301" s="1"/>
      <c r="S301" s="1"/>
      <c r="T301" s="1"/>
      <c r="U301" s="1"/>
      <c r="V301" s="1"/>
      <c r="W301" s="1"/>
      <c r="X301" s="1"/>
      <c r="Y301" s="1"/>
      <c r="Z301" s="1"/>
    </row>
    <row r="302" spans="1:26" ht="15" customHeight="1">
      <c r="A302" s="266"/>
      <c r="B302" s="267"/>
      <c r="C302" s="267"/>
      <c r="D302" s="267"/>
      <c r="E302" s="267"/>
      <c r="F302" s="267"/>
      <c r="G302" s="267"/>
      <c r="H302" s="267"/>
      <c r="I302" s="267"/>
      <c r="J302" s="268"/>
      <c r="K302" s="148"/>
      <c r="L302" s="1"/>
      <c r="M302" s="1"/>
      <c r="N302" s="1"/>
      <c r="O302" s="1"/>
      <c r="P302" s="1"/>
      <c r="Q302" s="1"/>
      <c r="R302" s="1"/>
      <c r="S302" s="1"/>
      <c r="T302" s="1"/>
      <c r="U302" s="1"/>
      <c r="V302" s="1"/>
      <c r="W302" s="1"/>
      <c r="X302" s="1"/>
      <c r="Y302" s="1"/>
      <c r="Z302" s="1"/>
    </row>
    <row r="303" spans="1:26" ht="15.75" customHeight="1">
      <c r="A303" s="269"/>
      <c r="B303" s="259"/>
      <c r="C303" s="259"/>
      <c r="D303" s="259"/>
      <c r="E303" s="259"/>
      <c r="F303" s="259"/>
      <c r="G303" s="259"/>
      <c r="H303" s="259"/>
      <c r="I303" s="259"/>
      <c r="J303" s="270"/>
      <c r="K303" s="148"/>
      <c r="L303" s="1"/>
      <c r="M303" s="1"/>
      <c r="N303" s="1"/>
      <c r="O303" s="1"/>
      <c r="P303" s="1"/>
      <c r="Q303" s="1"/>
      <c r="R303" s="1"/>
      <c r="S303" s="1"/>
      <c r="T303" s="1"/>
      <c r="U303" s="1"/>
      <c r="V303" s="1"/>
      <c r="W303" s="1"/>
      <c r="X303" s="1"/>
      <c r="Y303" s="1"/>
      <c r="Z303" s="1"/>
    </row>
    <row r="304" spans="1:26" ht="15.75" customHeight="1">
      <c r="A304" s="211"/>
      <c r="B304" s="260"/>
      <c r="C304" s="260"/>
      <c r="D304" s="260"/>
      <c r="E304" s="260"/>
      <c r="F304" s="260"/>
      <c r="G304" s="260"/>
      <c r="H304" s="260"/>
      <c r="I304" s="260"/>
      <c r="J304" s="261"/>
      <c r="K304" s="1"/>
      <c r="L304" s="1"/>
      <c r="M304" s="1"/>
      <c r="N304" s="1"/>
      <c r="O304" s="1"/>
      <c r="P304" s="1"/>
      <c r="Q304" s="1"/>
      <c r="R304" s="1"/>
      <c r="S304" s="1"/>
      <c r="T304" s="1"/>
      <c r="U304" s="1"/>
      <c r="V304" s="1"/>
      <c r="W304" s="1"/>
      <c r="X304" s="1"/>
      <c r="Y304" s="1"/>
      <c r="Z304" s="1"/>
    </row>
    <row r="305" spans="1:26" ht="15.75" customHeight="1">
      <c r="A305" s="212" t="s">
        <v>75</v>
      </c>
      <c r="B305" s="262"/>
      <c r="C305" s="262"/>
      <c r="D305" s="262"/>
      <c r="E305" s="262"/>
      <c r="F305" s="262"/>
      <c r="G305" s="262"/>
      <c r="H305" s="262"/>
      <c r="I305" s="262"/>
      <c r="J305" s="263"/>
      <c r="K305" s="1"/>
      <c r="L305" s="1"/>
      <c r="M305" s="1"/>
      <c r="N305" s="1"/>
      <c r="O305" s="1"/>
      <c r="P305" s="1"/>
      <c r="Q305" s="1"/>
      <c r="R305" s="1"/>
      <c r="S305" s="1"/>
      <c r="T305" s="1"/>
      <c r="U305" s="1"/>
      <c r="V305" s="1"/>
      <c r="W305" s="1"/>
      <c r="X305" s="1"/>
      <c r="Y305" s="1"/>
      <c r="Z305" s="1"/>
    </row>
    <row r="306" spans="1:26" ht="15.75" customHeight="1">
      <c r="A306" s="213"/>
      <c r="B306" s="250"/>
      <c r="C306" s="250"/>
      <c r="D306" s="250"/>
      <c r="E306" s="250"/>
      <c r="F306" s="250"/>
      <c r="G306" s="250"/>
      <c r="H306" s="250"/>
      <c r="I306" s="250"/>
      <c r="J306" s="251"/>
      <c r="K306" s="1"/>
      <c r="L306" s="1"/>
      <c r="M306" s="1"/>
      <c r="N306" s="1"/>
      <c r="O306" s="1"/>
      <c r="P306" s="1"/>
      <c r="Q306" s="1"/>
      <c r="R306" s="1"/>
      <c r="S306" s="1"/>
      <c r="T306" s="1"/>
      <c r="U306" s="1"/>
      <c r="V306" s="1"/>
      <c r="W306" s="1"/>
      <c r="X306" s="1"/>
      <c r="Y306" s="1"/>
      <c r="Z306" s="1"/>
    </row>
    <row r="307" spans="1:26" ht="15.75" customHeight="1">
      <c r="A307" s="209" t="s">
        <v>42</v>
      </c>
      <c r="B307" s="252"/>
      <c r="C307" s="214"/>
      <c r="D307" s="244"/>
      <c r="E307" s="244"/>
      <c r="F307" s="244"/>
      <c r="G307" s="244"/>
      <c r="H307" s="244"/>
      <c r="I307" s="244"/>
      <c r="J307" s="245"/>
      <c r="K307" s="148"/>
      <c r="L307" s="1"/>
      <c r="M307" s="1"/>
      <c r="N307" s="1"/>
      <c r="O307" s="1"/>
      <c r="P307" s="1"/>
      <c r="Q307" s="1"/>
      <c r="R307" s="1"/>
      <c r="S307" s="1"/>
      <c r="T307" s="1"/>
      <c r="U307" s="1"/>
      <c r="V307" s="1"/>
      <c r="W307" s="1"/>
      <c r="X307" s="1"/>
      <c r="Y307" s="1"/>
      <c r="Z307" s="1"/>
    </row>
    <row r="308" spans="1:26" ht="15.75" customHeight="1">
      <c r="A308" s="215"/>
      <c r="B308" s="242"/>
      <c r="C308" s="242"/>
      <c r="D308" s="242"/>
      <c r="E308" s="242"/>
      <c r="F308" s="242"/>
      <c r="G308" s="242"/>
      <c r="H308" s="242"/>
      <c r="I308" s="242"/>
      <c r="J308" s="253"/>
      <c r="K308" s="1"/>
      <c r="L308" s="1"/>
      <c r="M308" s="1"/>
      <c r="N308" s="1"/>
      <c r="O308" s="1"/>
      <c r="P308" s="1"/>
      <c r="Q308" s="1"/>
      <c r="R308" s="1"/>
      <c r="S308" s="1"/>
      <c r="T308" s="1"/>
      <c r="U308" s="1"/>
      <c r="V308" s="1"/>
      <c r="W308" s="1"/>
      <c r="X308" s="1"/>
      <c r="Y308" s="1"/>
      <c r="Z308" s="1"/>
    </row>
    <row r="309" spans="1:26" ht="15.75" customHeight="1">
      <c r="A309" s="209" t="s">
        <v>44</v>
      </c>
      <c r="B309" s="254"/>
      <c r="C309" s="252"/>
      <c r="D309" s="3"/>
      <c r="E309" s="4"/>
      <c r="F309" s="217" t="s">
        <v>46</v>
      </c>
      <c r="G309" s="255"/>
      <c r="H309" s="256"/>
      <c r="I309" s="3"/>
      <c r="J309" s="5"/>
      <c r="K309" s="1"/>
      <c r="L309" s="1"/>
      <c r="M309" s="1"/>
      <c r="N309" s="1"/>
      <c r="O309" s="1"/>
      <c r="P309" s="1"/>
      <c r="Q309" s="1"/>
      <c r="R309" s="1"/>
      <c r="S309" s="1"/>
      <c r="T309" s="1"/>
      <c r="U309" s="1"/>
      <c r="V309" s="1"/>
      <c r="W309" s="1"/>
      <c r="X309" s="1"/>
      <c r="Y309" s="1"/>
      <c r="Z309" s="1"/>
    </row>
    <row r="310" spans="1:26" ht="15.75" customHeight="1">
      <c r="A310" s="208"/>
      <c r="B310" s="257"/>
      <c r="C310" s="257"/>
      <c r="D310" s="257"/>
      <c r="E310" s="257"/>
      <c r="F310" s="257"/>
      <c r="G310" s="257"/>
      <c r="H310" s="257"/>
      <c r="I310" s="257"/>
      <c r="J310" s="258"/>
      <c r="K310" s="1"/>
      <c r="L310" s="1"/>
      <c r="M310" s="1"/>
      <c r="N310" s="1"/>
      <c r="O310" s="1"/>
      <c r="P310" s="1"/>
      <c r="Q310" s="1"/>
      <c r="R310" s="1"/>
      <c r="S310" s="1"/>
      <c r="T310" s="1"/>
      <c r="U310" s="1"/>
      <c r="V310" s="1"/>
      <c r="W310" s="1"/>
      <c r="X310" s="1"/>
      <c r="Y310" s="1"/>
      <c r="Z310" s="1"/>
    </row>
    <row r="311" spans="1:26" ht="15.75" customHeight="1">
      <c r="A311" s="216" t="s">
        <v>48</v>
      </c>
      <c r="B311" s="250"/>
      <c r="C311" s="250"/>
      <c r="D311" s="250"/>
      <c r="E311" s="250"/>
      <c r="F311" s="250"/>
      <c r="G311" s="250"/>
      <c r="H311" s="250"/>
      <c r="I311" s="250"/>
      <c r="J311" s="251"/>
      <c r="K311" s="1"/>
      <c r="L311" s="1"/>
      <c r="M311" s="1"/>
      <c r="N311" s="1"/>
      <c r="O311" s="1"/>
      <c r="P311" s="1"/>
      <c r="Q311" s="1"/>
      <c r="R311" s="1"/>
      <c r="S311" s="1"/>
      <c r="T311" s="1"/>
      <c r="U311" s="1"/>
      <c r="V311" s="1"/>
      <c r="W311" s="1"/>
      <c r="X311" s="1"/>
      <c r="Y311" s="1"/>
      <c r="Z311" s="1"/>
    </row>
    <row r="312" spans="1:26" ht="15.75" customHeight="1">
      <c r="A312" s="205"/>
      <c r="B312" s="264"/>
      <c r="C312" s="264"/>
      <c r="D312" s="264"/>
      <c r="E312" s="264"/>
      <c r="F312" s="264"/>
      <c r="G312" s="264"/>
      <c r="H312" s="264"/>
      <c r="I312" s="264"/>
      <c r="J312" s="265"/>
      <c r="K312" s="148"/>
      <c r="L312" s="1"/>
      <c r="M312" s="1"/>
      <c r="N312" s="1"/>
      <c r="O312" s="1"/>
      <c r="P312" s="1"/>
      <c r="Q312" s="1"/>
      <c r="R312" s="1"/>
      <c r="S312" s="1"/>
      <c r="T312" s="1"/>
      <c r="U312" s="1"/>
      <c r="V312" s="1"/>
      <c r="W312" s="1"/>
      <c r="X312" s="1"/>
      <c r="Y312" s="1"/>
      <c r="Z312" s="1"/>
    </row>
    <row r="313" spans="1:26" ht="15.75" customHeight="1">
      <c r="A313" s="266"/>
      <c r="B313" s="267"/>
      <c r="C313" s="267"/>
      <c r="D313" s="267"/>
      <c r="E313" s="267"/>
      <c r="F313" s="267"/>
      <c r="G313" s="267"/>
      <c r="H313" s="267"/>
      <c r="I313" s="267"/>
      <c r="J313" s="268"/>
      <c r="K313" s="148"/>
      <c r="L313" s="1"/>
      <c r="M313" s="1"/>
      <c r="N313" s="1"/>
      <c r="O313" s="1"/>
      <c r="P313" s="1"/>
      <c r="Q313" s="1"/>
      <c r="R313" s="1"/>
      <c r="S313" s="1"/>
      <c r="T313" s="1"/>
      <c r="U313" s="1"/>
      <c r="V313" s="1"/>
      <c r="W313" s="1"/>
      <c r="X313" s="1"/>
      <c r="Y313" s="1"/>
      <c r="Z313" s="1"/>
    </row>
    <row r="314" spans="1:26" ht="15.75" customHeight="1">
      <c r="A314" s="266"/>
      <c r="B314" s="267"/>
      <c r="C314" s="267"/>
      <c r="D314" s="267"/>
      <c r="E314" s="267"/>
      <c r="F314" s="267"/>
      <c r="G314" s="267"/>
      <c r="H314" s="267"/>
      <c r="I314" s="267"/>
      <c r="J314" s="268"/>
      <c r="K314" s="148"/>
      <c r="L314" s="1"/>
      <c r="M314" s="1"/>
      <c r="N314" s="1"/>
      <c r="O314" s="1"/>
      <c r="P314" s="1"/>
      <c r="Q314" s="1"/>
      <c r="R314" s="1"/>
      <c r="S314" s="1"/>
      <c r="T314" s="1"/>
      <c r="U314" s="1"/>
      <c r="V314" s="1"/>
      <c r="W314" s="1"/>
      <c r="X314" s="1"/>
      <c r="Y314" s="1"/>
      <c r="Z314" s="1"/>
    </row>
    <row r="315" spans="1:26" ht="15.75" customHeight="1">
      <c r="A315" s="266"/>
      <c r="B315" s="267"/>
      <c r="C315" s="267"/>
      <c r="D315" s="267"/>
      <c r="E315" s="267"/>
      <c r="F315" s="267"/>
      <c r="G315" s="267"/>
      <c r="H315" s="267"/>
      <c r="I315" s="267"/>
      <c r="J315" s="268"/>
      <c r="K315" s="148"/>
      <c r="L315" s="1"/>
      <c r="M315" s="1"/>
      <c r="N315" s="1"/>
      <c r="O315" s="1"/>
      <c r="P315" s="1"/>
      <c r="Q315" s="1"/>
      <c r="R315" s="1"/>
      <c r="S315" s="1"/>
      <c r="T315" s="1"/>
      <c r="U315" s="1"/>
      <c r="V315" s="1"/>
      <c r="W315" s="1"/>
      <c r="X315" s="1"/>
      <c r="Y315" s="1"/>
      <c r="Z315" s="1"/>
    </row>
    <row r="316" spans="1:26" ht="15.75" customHeight="1">
      <c r="A316" s="266"/>
      <c r="B316" s="267"/>
      <c r="C316" s="267"/>
      <c r="D316" s="267"/>
      <c r="E316" s="267"/>
      <c r="F316" s="267"/>
      <c r="G316" s="267"/>
      <c r="H316" s="267"/>
      <c r="I316" s="267"/>
      <c r="J316" s="268"/>
      <c r="K316" s="148"/>
      <c r="L316" s="1"/>
      <c r="M316" s="1"/>
      <c r="N316" s="1"/>
      <c r="O316" s="1"/>
      <c r="P316" s="1"/>
      <c r="Q316" s="1"/>
      <c r="R316" s="1"/>
      <c r="S316" s="1"/>
      <c r="T316" s="1"/>
      <c r="U316" s="1"/>
      <c r="V316" s="1"/>
      <c r="W316" s="1"/>
      <c r="X316" s="1"/>
      <c r="Y316" s="1"/>
      <c r="Z316" s="1"/>
    </row>
    <row r="317" spans="1:26" ht="15.75" customHeight="1">
      <c r="A317" s="266"/>
      <c r="B317" s="267"/>
      <c r="C317" s="267"/>
      <c r="D317" s="267"/>
      <c r="E317" s="267"/>
      <c r="F317" s="267"/>
      <c r="G317" s="267"/>
      <c r="H317" s="267"/>
      <c r="I317" s="267"/>
      <c r="J317" s="268"/>
      <c r="K317" s="148"/>
      <c r="L317" s="1"/>
      <c r="M317" s="1"/>
      <c r="N317" s="1"/>
      <c r="O317" s="1"/>
      <c r="P317" s="1"/>
      <c r="Q317" s="1"/>
      <c r="R317" s="1"/>
      <c r="S317" s="1"/>
      <c r="T317" s="1"/>
      <c r="U317" s="1"/>
      <c r="V317" s="1"/>
      <c r="W317" s="1"/>
      <c r="X317" s="1"/>
      <c r="Y317" s="1"/>
      <c r="Z317" s="1"/>
    </row>
    <row r="318" spans="1:26" ht="15.75" customHeight="1">
      <c r="A318" s="266"/>
      <c r="B318" s="267"/>
      <c r="C318" s="267"/>
      <c r="D318" s="267"/>
      <c r="E318" s="267"/>
      <c r="F318" s="267"/>
      <c r="G318" s="267"/>
      <c r="H318" s="267"/>
      <c r="I318" s="267"/>
      <c r="J318" s="268"/>
      <c r="K318" s="148"/>
      <c r="L318" s="1"/>
      <c r="M318" s="1"/>
      <c r="N318" s="1"/>
      <c r="O318" s="1"/>
      <c r="P318" s="1"/>
      <c r="Q318" s="1"/>
      <c r="R318" s="1"/>
      <c r="S318" s="1"/>
      <c r="T318" s="1"/>
      <c r="U318" s="1"/>
      <c r="V318" s="1"/>
      <c r="W318" s="1"/>
      <c r="X318" s="1"/>
      <c r="Y318" s="1"/>
      <c r="Z318" s="1"/>
    </row>
    <row r="319" spans="1:26" ht="15.75" customHeight="1">
      <c r="A319" s="266"/>
      <c r="B319" s="267"/>
      <c r="C319" s="267"/>
      <c r="D319" s="267"/>
      <c r="E319" s="267"/>
      <c r="F319" s="267"/>
      <c r="G319" s="267"/>
      <c r="H319" s="267"/>
      <c r="I319" s="267"/>
      <c r="J319" s="268"/>
      <c r="K319" s="148"/>
      <c r="L319" s="1"/>
      <c r="M319" s="1"/>
      <c r="N319" s="1"/>
      <c r="O319" s="1"/>
      <c r="P319" s="1"/>
      <c r="Q319" s="1"/>
      <c r="R319" s="1"/>
      <c r="S319" s="1"/>
      <c r="T319" s="1"/>
      <c r="U319" s="1"/>
      <c r="V319" s="1"/>
      <c r="W319" s="1"/>
      <c r="X319" s="1"/>
      <c r="Y319" s="1"/>
      <c r="Z319" s="1"/>
    </row>
    <row r="320" spans="1:26" ht="15.75" customHeight="1">
      <c r="A320" s="266"/>
      <c r="B320" s="267"/>
      <c r="C320" s="267"/>
      <c r="D320" s="267"/>
      <c r="E320" s="267"/>
      <c r="F320" s="267"/>
      <c r="G320" s="267"/>
      <c r="H320" s="267"/>
      <c r="I320" s="267"/>
      <c r="J320" s="268"/>
      <c r="K320" s="148"/>
      <c r="L320" s="1"/>
      <c r="M320" s="1"/>
      <c r="N320" s="1"/>
      <c r="O320" s="1"/>
      <c r="P320" s="1"/>
      <c r="Q320" s="1"/>
      <c r="R320" s="1"/>
      <c r="S320" s="1"/>
      <c r="T320" s="1"/>
      <c r="U320" s="1"/>
      <c r="V320" s="1"/>
      <c r="W320" s="1"/>
      <c r="X320" s="1"/>
      <c r="Y320" s="1"/>
      <c r="Z320" s="1"/>
    </row>
    <row r="321" spans="1:26" ht="15.75" customHeight="1">
      <c r="A321" s="269"/>
      <c r="B321" s="259"/>
      <c r="C321" s="259"/>
      <c r="D321" s="259"/>
      <c r="E321" s="259"/>
      <c r="F321" s="259"/>
      <c r="G321" s="259"/>
      <c r="H321" s="259"/>
      <c r="I321" s="259"/>
      <c r="J321" s="270"/>
      <c r="K321" s="148"/>
      <c r="L321" s="1"/>
      <c r="M321" s="1"/>
      <c r="N321" s="1"/>
      <c r="O321" s="1"/>
      <c r="P321" s="1"/>
      <c r="Q321" s="1"/>
      <c r="R321" s="1"/>
      <c r="S321" s="1"/>
      <c r="T321" s="1"/>
      <c r="U321" s="1"/>
      <c r="V321" s="1"/>
      <c r="W321" s="1"/>
      <c r="X321" s="1"/>
      <c r="Y321" s="1"/>
      <c r="Z321" s="1"/>
    </row>
    <row r="322" spans="1:26" ht="15.75" customHeight="1">
      <c r="A322" s="208"/>
      <c r="B322" s="257"/>
      <c r="C322" s="257"/>
      <c r="D322" s="257"/>
      <c r="E322" s="257"/>
      <c r="F322" s="257"/>
      <c r="G322" s="257"/>
      <c r="H322" s="257"/>
      <c r="I322" s="257"/>
      <c r="J322" s="258"/>
      <c r="K322" s="1"/>
      <c r="L322" s="1"/>
      <c r="M322" s="1"/>
      <c r="N322" s="1"/>
      <c r="O322" s="1"/>
      <c r="P322" s="1"/>
      <c r="Q322" s="1"/>
      <c r="R322" s="1"/>
      <c r="S322" s="1"/>
      <c r="T322" s="1"/>
      <c r="U322" s="1"/>
      <c r="V322" s="1"/>
      <c r="W322" s="1"/>
      <c r="X322" s="1"/>
      <c r="Y322" s="1"/>
      <c r="Z322" s="1"/>
    </row>
    <row r="323" spans="1:26" ht="15.75" customHeight="1">
      <c r="A323" s="216" t="s">
        <v>50</v>
      </c>
      <c r="B323" s="250"/>
      <c r="C323" s="250"/>
      <c r="D323" s="250"/>
      <c r="E323" s="250"/>
      <c r="F323" s="250"/>
      <c r="G323" s="250"/>
      <c r="H323" s="250"/>
      <c r="I323" s="250"/>
      <c r="J323" s="251"/>
      <c r="K323" s="1"/>
      <c r="L323" s="1"/>
      <c r="M323" s="1"/>
      <c r="N323" s="1"/>
      <c r="O323" s="1"/>
      <c r="P323" s="1"/>
      <c r="Q323" s="1"/>
      <c r="R323" s="1"/>
      <c r="S323" s="1"/>
      <c r="T323" s="1"/>
      <c r="U323" s="1"/>
      <c r="V323" s="1"/>
      <c r="W323" s="1"/>
      <c r="X323" s="1"/>
      <c r="Y323" s="1"/>
      <c r="Z323" s="1"/>
    </row>
    <row r="324" spans="1:26" ht="15.75" customHeight="1">
      <c r="A324" s="205"/>
      <c r="B324" s="264"/>
      <c r="C324" s="264"/>
      <c r="D324" s="264"/>
      <c r="E324" s="264"/>
      <c r="F324" s="264"/>
      <c r="G324" s="264"/>
      <c r="H324" s="264"/>
      <c r="I324" s="264"/>
      <c r="J324" s="265"/>
      <c r="K324" s="148"/>
      <c r="L324" s="1"/>
      <c r="M324" s="1"/>
      <c r="N324" s="1"/>
      <c r="O324" s="1"/>
      <c r="P324" s="1"/>
      <c r="Q324" s="1"/>
      <c r="R324" s="1"/>
      <c r="S324" s="1"/>
      <c r="T324" s="1"/>
      <c r="U324" s="1"/>
      <c r="V324" s="1"/>
      <c r="W324" s="1"/>
      <c r="X324" s="1"/>
      <c r="Y324" s="1"/>
      <c r="Z324" s="1"/>
    </row>
    <row r="325" spans="1:26" ht="15.75" customHeight="1">
      <c r="A325" s="266"/>
      <c r="B325" s="267"/>
      <c r="C325" s="267"/>
      <c r="D325" s="267"/>
      <c r="E325" s="267"/>
      <c r="F325" s="267"/>
      <c r="G325" s="267"/>
      <c r="H325" s="267"/>
      <c r="I325" s="267"/>
      <c r="J325" s="268"/>
      <c r="K325" s="148"/>
      <c r="L325" s="1"/>
      <c r="M325" s="1"/>
      <c r="N325" s="1"/>
      <c r="O325" s="1"/>
      <c r="P325" s="1"/>
      <c r="Q325" s="1"/>
      <c r="R325" s="1"/>
      <c r="S325" s="1"/>
      <c r="T325" s="1"/>
      <c r="U325" s="1"/>
      <c r="V325" s="1"/>
      <c r="W325" s="1"/>
      <c r="X325" s="1"/>
      <c r="Y325" s="1"/>
      <c r="Z325" s="1"/>
    </row>
    <row r="326" spans="1:26" ht="15.75" customHeight="1">
      <c r="A326" s="266"/>
      <c r="B326" s="267"/>
      <c r="C326" s="267"/>
      <c r="D326" s="267"/>
      <c r="E326" s="267"/>
      <c r="F326" s="267"/>
      <c r="G326" s="267"/>
      <c r="H326" s="267"/>
      <c r="I326" s="267"/>
      <c r="J326" s="268"/>
      <c r="K326" s="148"/>
      <c r="L326" s="1"/>
      <c r="M326" s="1"/>
      <c r="N326" s="1"/>
      <c r="O326" s="1"/>
      <c r="P326" s="1"/>
      <c r="Q326" s="1"/>
      <c r="R326" s="1"/>
      <c r="S326" s="1"/>
      <c r="T326" s="1"/>
      <c r="U326" s="1"/>
      <c r="V326" s="1"/>
      <c r="W326" s="1"/>
      <c r="X326" s="1"/>
      <c r="Y326" s="1"/>
      <c r="Z326" s="1"/>
    </row>
    <row r="327" spans="1:26" ht="15.75" customHeight="1">
      <c r="A327" s="266"/>
      <c r="B327" s="267"/>
      <c r="C327" s="267"/>
      <c r="D327" s="267"/>
      <c r="E327" s="267"/>
      <c r="F327" s="267"/>
      <c r="G327" s="267"/>
      <c r="H327" s="267"/>
      <c r="I327" s="267"/>
      <c r="J327" s="268"/>
      <c r="K327" s="148"/>
      <c r="L327" s="1"/>
      <c r="M327" s="1"/>
      <c r="N327" s="1"/>
      <c r="O327" s="1"/>
      <c r="P327" s="1"/>
      <c r="Q327" s="1"/>
      <c r="R327" s="1"/>
      <c r="S327" s="1"/>
      <c r="T327" s="1"/>
      <c r="U327" s="1"/>
      <c r="V327" s="1"/>
      <c r="W327" s="1"/>
      <c r="X327" s="1"/>
      <c r="Y327" s="1"/>
      <c r="Z327" s="1"/>
    </row>
    <row r="328" spans="1:26" ht="15.75" customHeight="1">
      <c r="A328" s="269"/>
      <c r="B328" s="259"/>
      <c r="C328" s="259"/>
      <c r="D328" s="259"/>
      <c r="E328" s="259"/>
      <c r="F328" s="259"/>
      <c r="G328" s="259"/>
      <c r="H328" s="259"/>
      <c r="I328" s="259"/>
      <c r="J328" s="270"/>
      <c r="K328" s="148"/>
      <c r="L328" s="1"/>
      <c r="M328" s="1"/>
      <c r="N328" s="1"/>
      <c r="O328" s="1"/>
      <c r="P328" s="1"/>
      <c r="Q328" s="1"/>
      <c r="R328" s="1"/>
      <c r="S328" s="1"/>
      <c r="T328" s="1"/>
      <c r="U328" s="1"/>
      <c r="V328" s="1"/>
      <c r="W328" s="1"/>
      <c r="X328" s="1"/>
      <c r="Y328" s="1"/>
      <c r="Z328" s="1"/>
    </row>
    <row r="329" spans="1:26" ht="15.75" customHeight="1">
      <c r="A329" s="208"/>
      <c r="B329" s="257"/>
      <c r="C329" s="257"/>
      <c r="D329" s="257"/>
      <c r="E329" s="257"/>
      <c r="F329" s="257"/>
      <c r="G329" s="257"/>
      <c r="H329" s="257"/>
      <c r="I329" s="257"/>
      <c r="J329" s="258"/>
      <c r="K329" s="1"/>
      <c r="L329" s="1"/>
      <c r="M329" s="1"/>
      <c r="N329" s="1"/>
      <c r="O329" s="1"/>
      <c r="P329" s="1"/>
      <c r="Q329" s="1"/>
      <c r="R329" s="1"/>
      <c r="S329" s="1"/>
      <c r="T329" s="1"/>
      <c r="U329" s="1"/>
      <c r="V329" s="1"/>
      <c r="W329" s="1"/>
      <c r="X329" s="1"/>
      <c r="Y329" s="1"/>
      <c r="Z329" s="1"/>
    </row>
    <row r="330" spans="1:26" ht="15.75" customHeight="1">
      <c r="A330" s="216" t="s">
        <v>52</v>
      </c>
      <c r="B330" s="250"/>
      <c r="C330" s="250"/>
      <c r="D330" s="250"/>
      <c r="E330" s="250"/>
      <c r="F330" s="250"/>
      <c r="G330" s="250"/>
      <c r="H330" s="250"/>
      <c r="I330" s="250"/>
      <c r="J330" s="251"/>
      <c r="K330" s="1"/>
      <c r="L330" s="1"/>
      <c r="M330" s="1"/>
      <c r="N330" s="1"/>
      <c r="O330" s="1"/>
      <c r="P330" s="1"/>
      <c r="Q330" s="1"/>
      <c r="R330" s="1"/>
      <c r="S330" s="1"/>
      <c r="T330" s="1"/>
      <c r="U330" s="1"/>
      <c r="V330" s="1"/>
      <c r="W330" s="1"/>
      <c r="X330" s="1"/>
      <c r="Y330" s="1"/>
      <c r="Z330" s="1"/>
    </row>
    <row r="331" spans="1:26" ht="15.75" customHeight="1">
      <c r="A331" s="205"/>
      <c r="B331" s="264"/>
      <c r="C331" s="264"/>
      <c r="D331" s="264"/>
      <c r="E331" s="264"/>
      <c r="F331" s="264"/>
      <c r="G331" s="264"/>
      <c r="H331" s="264"/>
      <c r="I331" s="264"/>
      <c r="J331" s="265"/>
      <c r="K331" s="148"/>
      <c r="L331" s="1"/>
      <c r="M331" s="1"/>
      <c r="N331" s="1"/>
      <c r="O331" s="1"/>
      <c r="P331" s="1"/>
      <c r="Q331" s="1"/>
      <c r="R331" s="1"/>
      <c r="S331" s="1"/>
      <c r="T331" s="1"/>
      <c r="U331" s="1"/>
      <c r="V331" s="1"/>
      <c r="W331" s="1"/>
      <c r="X331" s="1"/>
      <c r="Y331" s="1"/>
      <c r="Z331" s="1"/>
    </row>
    <row r="332" spans="1:26" ht="15.75" customHeight="1">
      <c r="A332" s="266"/>
      <c r="B332" s="267"/>
      <c r="C332" s="267"/>
      <c r="D332" s="267"/>
      <c r="E332" s="267"/>
      <c r="F332" s="267"/>
      <c r="G332" s="267"/>
      <c r="H332" s="267"/>
      <c r="I332" s="267"/>
      <c r="J332" s="268"/>
      <c r="K332" s="148"/>
      <c r="L332" s="1"/>
      <c r="M332" s="1"/>
      <c r="N332" s="1"/>
      <c r="O332" s="1"/>
      <c r="P332" s="1"/>
      <c r="Q332" s="1"/>
      <c r="R332" s="1"/>
      <c r="S332" s="1"/>
      <c r="T332" s="1"/>
      <c r="U332" s="1"/>
      <c r="V332" s="1"/>
      <c r="W332" s="1"/>
      <c r="X332" s="1"/>
      <c r="Y332" s="1"/>
      <c r="Z332" s="1"/>
    </row>
    <row r="333" spans="1:26" ht="15.75" customHeight="1">
      <c r="A333" s="266"/>
      <c r="B333" s="267"/>
      <c r="C333" s="267"/>
      <c r="D333" s="267"/>
      <c r="E333" s="267"/>
      <c r="F333" s="267"/>
      <c r="G333" s="267"/>
      <c r="H333" s="267"/>
      <c r="I333" s="267"/>
      <c r="J333" s="268"/>
      <c r="K333" s="148"/>
      <c r="L333" s="1"/>
      <c r="M333" s="1"/>
      <c r="N333" s="1"/>
      <c r="O333" s="1"/>
      <c r="P333" s="1"/>
      <c r="Q333" s="1"/>
      <c r="R333" s="1"/>
      <c r="S333" s="1"/>
      <c r="T333" s="1"/>
      <c r="U333" s="1"/>
      <c r="V333" s="1"/>
      <c r="W333" s="1"/>
      <c r="X333" s="1"/>
      <c r="Y333" s="1"/>
      <c r="Z333" s="1"/>
    </row>
    <row r="334" spans="1:26" ht="15.75" customHeight="1">
      <c r="A334" s="266"/>
      <c r="B334" s="267"/>
      <c r="C334" s="267"/>
      <c r="D334" s="267"/>
      <c r="E334" s="267"/>
      <c r="F334" s="267"/>
      <c r="G334" s="267"/>
      <c r="H334" s="267"/>
      <c r="I334" s="267"/>
      <c r="J334" s="268"/>
      <c r="K334" s="148"/>
      <c r="L334" s="1"/>
      <c r="M334" s="1"/>
      <c r="N334" s="1"/>
      <c r="O334" s="1"/>
      <c r="P334" s="1"/>
      <c r="Q334" s="1"/>
      <c r="R334" s="1"/>
      <c r="S334" s="1"/>
      <c r="T334" s="1"/>
      <c r="U334" s="1"/>
      <c r="V334" s="1"/>
      <c r="W334" s="1"/>
      <c r="X334" s="1"/>
      <c r="Y334" s="1"/>
      <c r="Z334" s="1"/>
    </row>
    <row r="335" spans="1:26" ht="15.75" customHeight="1">
      <c r="A335" s="266"/>
      <c r="B335" s="267"/>
      <c r="C335" s="267"/>
      <c r="D335" s="267"/>
      <c r="E335" s="267"/>
      <c r="F335" s="267"/>
      <c r="G335" s="267"/>
      <c r="H335" s="267"/>
      <c r="I335" s="267"/>
      <c r="J335" s="268"/>
      <c r="K335" s="148"/>
      <c r="L335" s="1"/>
      <c r="M335" s="1"/>
      <c r="N335" s="1"/>
      <c r="O335" s="1"/>
      <c r="P335" s="1"/>
      <c r="Q335" s="1"/>
      <c r="R335" s="1"/>
      <c r="S335" s="1"/>
      <c r="T335" s="1"/>
      <c r="U335" s="1"/>
      <c r="V335" s="1"/>
      <c r="W335" s="1"/>
      <c r="X335" s="1"/>
      <c r="Y335" s="1"/>
      <c r="Z335" s="1"/>
    </row>
    <row r="336" spans="1:26" ht="15.75" customHeight="1">
      <c r="A336" s="269"/>
      <c r="B336" s="259"/>
      <c r="C336" s="259"/>
      <c r="D336" s="259"/>
      <c r="E336" s="259"/>
      <c r="F336" s="259"/>
      <c r="G336" s="259"/>
      <c r="H336" s="259"/>
      <c r="I336" s="259"/>
      <c r="J336" s="270"/>
      <c r="K336" s="148"/>
      <c r="L336" s="1"/>
      <c r="M336" s="1"/>
      <c r="N336" s="1"/>
      <c r="O336" s="1"/>
      <c r="P336" s="1"/>
      <c r="Q336" s="1"/>
      <c r="R336" s="1"/>
      <c r="S336" s="1"/>
      <c r="T336" s="1"/>
      <c r="U336" s="1"/>
      <c r="V336" s="1"/>
      <c r="W336" s="1"/>
      <c r="X336" s="1"/>
      <c r="Y336" s="1"/>
      <c r="Z336" s="1"/>
    </row>
    <row r="337" spans="1:26" ht="15.75" customHeight="1">
      <c r="A337" s="208"/>
      <c r="B337" s="257"/>
      <c r="C337" s="257"/>
      <c r="D337" s="257"/>
      <c r="E337" s="257"/>
      <c r="F337" s="257"/>
      <c r="G337" s="257"/>
      <c r="H337" s="257"/>
      <c r="I337" s="257"/>
      <c r="J337" s="258"/>
      <c r="K337" s="1"/>
      <c r="L337" s="1"/>
      <c r="M337" s="1"/>
      <c r="N337" s="1"/>
      <c r="O337" s="1"/>
      <c r="P337" s="1"/>
      <c r="Q337" s="1"/>
      <c r="R337" s="1"/>
      <c r="S337" s="1"/>
      <c r="T337" s="1"/>
      <c r="U337" s="1"/>
      <c r="V337" s="1"/>
      <c r="W337" s="1"/>
      <c r="X337" s="1"/>
      <c r="Y337" s="1"/>
      <c r="Z337" s="1"/>
    </row>
    <row r="338" spans="1:26" ht="16.5" customHeight="1">
      <c r="A338" s="210" t="s">
        <v>54</v>
      </c>
      <c r="B338" s="250"/>
      <c r="C338" s="250"/>
      <c r="D338" s="250"/>
      <c r="E338" s="250"/>
      <c r="F338" s="250"/>
      <c r="G338" s="250"/>
      <c r="H338" s="250"/>
      <c r="I338" s="250"/>
      <c r="J338" s="250"/>
      <c r="K338" s="1"/>
      <c r="L338" s="1"/>
      <c r="M338" s="1"/>
      <c r="N338" s="1"/>
      <c r="O338" s="1"/>
      <c r="P338" s="1"/>
      <c r="Q338" s="1"/>
      <c r="R338" s="1"/>
      <c r="S338" s="1"/>
      <c r="T338" s="1"/>
      <c r="U338" s="1"/>
      <c r="V338" s="1"/>
      <c r="W338" s="1"/>
      <c r="X338" s="1"/>
      <c r="Y338" s="1"/>
      <c r="Z338" s="1"/>
    </row>
    <row r="339" spans="1:26" ht="15" customHeight="1">
      <c r="A339" s="259"/>
      <c r="B339" s="259"/>
      <c r="C339" s="259"/>
      <c r="D339" s="259"/>
      <c r="E339" s="259"/>
      <c r="F339" s="259"/>
      <c r="G339" s="259"/>
      <c r="H339" s="259"/>
      <c r="I339" s="259"/>
      <c r="J339" s="259"/>
      <c r="K339" s="148"/>
      <c r="L339" s="1"/>
      <c r="M339" s="1"/>
      <c r="N339" s="1"/>
      <c r="O339" s="1"/>
      <c r="P339" s="1"/>
      <c r="Q339" s="1"/>
      <c r="R339" s="1"/>
      <c r="S339" s="1"/>
      <c r="T339" s="1"/>
      <c r="U339" s="1"/>
      <c r="V339" s="1"/>
      <c r="W339" s="1"/>
      <c r="X339" s="1"/>
      <c r="Y339" s="1"/>
      <c r="Z339" s="1"/>
    </row>
    <row r="340" spans="1:26" ht="15" customHeight="1">
      <c r="A340" s="205"/>
      <c r="B340" s="264"/>
      <c r="C340" s="264"/>
      <c r="D340" s="264"/>
      <c r="E340" s="264"/>
      <c r="F340" s="264"/>
      <c r="G340" s="264"/>
      <c r="H340" s="264"/>
      <c r="I340" s="264"/>
      <c r="J340" s="265"/>
      <c r="K340" s="148"/>
      <c r="L340" s="1"/>
      <c r="M340" s="1"/>
      <c r="N340" s="1"/>
      <c r="O340" s="1"/>
      <c r="P340" s="1"/>
      <c r="Q340" s="1"/>
      <c r="R340" s="1"/>
      <c r="S340" s="1"/>
      <c r="T340" s="1"/>
      <c r="U340" s="1"/>
      <c r="V340" s="1"/>
      <c r="W340" s="1"/>
      <c r="X340" s="1"/>
      <c r="Y340" s="1"/>
      <c r="Z340" s="1"/>
    </row>
    <row r="341" spans="1:26" ht="15" customHeight="1">
      <c r="A341" s="266"/>
      <c r="B341" s="267"/>
      <c r="C341" s="267"/>
      <c r="D341" s="267"/>
      <c r="E341" s="267"/>
      <c r="F341" s="267"/>
      <c r="G341" s="267"/>
      <c r="H341" s="267"/>
      <c r="I341" s="267"/>
      <c r="J341" s="268"/>
      <c r="K341" s="148"/>
      <c r="L341" s="1"/>
      <c r="M341" s="1"/>
      <c r="N341" s="1"/>
      <c r="O341" s="1"/>
      <c r="P341" s="1"/>
      <c r="Q341" s="1"/>
      <c r="R341" s="1"/>
      <c r="S341" s="1"/>
      <c r="T341" s="1"/>
      <c r="U341" s="1"/>
      <c r="V341" s="1"/>
      <c r="W341" s="1"/>
      <c r="X341" s="1"/>
      <c r="Y341" s="1"/>
      <c r="Z341" s="1"/>
    </row>
    <row r="342" spans="1:26" ht="15" customHeight="1">
      <c r="A342" s="266"/>
      <c r="B342" s="267"/>
      <c r="C342" s="267"/>
      <c r="D342" s="267"/>
      <c r="E342" s="267"/>
      <c r="F342" s="267"/>
      <c r="G342" s="267"/>
      <c r="H342" s="267"/>
      <c r="I342" s="267"/>
      <c r="J342" s="268"/>
      <c r="K342" s="148"/>
      <c r="L342" s="1"/>
      <c r="M342" s="1"/>
      <c r="N342" s="1"/>
      <c r="O342" s="1"/>
      <c r="P342" s="1"/>
      <c r="Q342" s="1"/>
      <c r="R342" s="1"/>
      <c r="S342" s="1"/>
      <c r="T342" s="1"/>
      <c r="U342" s="1"/>
      <c r="V342" s="1"/>
      <c r="W342" s="1"/>
      <c r="X342" s="1"/>
      <c r="Y342" s="1"/>
      <c r="Z342" s="1"/>
    </row>
    <row r="343" spans="1:26" ht="15" customHeight="1">
      <c r="A343" s="266"/>
      <c r="B343" s="267"/>
      <c r="C343" s="267"/>
      <c r="D343" s="267"/>
      <c r="E343" s="267"/>
      <c r="F343" s="267"/>
      <c r="G343" s="267"/>
      <c r="H343" s="267"/>
      <c r="I343" s="267"/>
      <c r="J343" s="268"/>
      <c r="K343" s="148"/>
      <c r="L343" s="1"/>
      <c r="M343" s="1"/>
      <c r="N343" s="1"/>
      <c r="O343" s="1"/>
      <c r="P343" s="1"/>
      <c r="Q343" s="1"/>
      <c r="R343" s="1"/>
      <c r="S343" s="1"/>
      <c r="T343" s="1"/>
      <c r="U343" s="1"/>
      <c r="V343" s="1"/>
      <c r="W343" s="1"/>
      <c r="X343" s="1"/>
      <c r="Y343" s="1"/>
      <c r="Z343" s="1"/>
    </row>
    <row r="344" spans="1:26" ht="15" customHeight="1">
      <c r="A344" s="266"/>
      <c r="B344" s="267"/>
      <c r="C344" s="267"/>
      <c r="D344" s="267"/>
      <c r="E344" s="267"/>
      <c r="F344" s="267"/>
      <c r="G344" s="267"/>
      <c r="H344" s="267"/>
      <c r="I344" s="267"/>
      <c r="J344" s="268"/>
      <c r="K344" s="148"/>
      <c r="L344" s="1"/>
      <c r="M344" s="1"/>
      <c r="N344" s="1"/>
      <c r="O344" s="1"/>
      <c r="P344" s="1"/>
      <c r="Q344" s="1"/>
      <c r="R344" s="1"/>
      <c r="S344" s="1"/>
      <c r="T344" s="1"/>
      <c r="U344" s="1"/>
      <c r="V344" s="1"/>
      <c r="W344" s="1"/>
      <c r="X344" s="1"/>
      <c r="Y344" s="1"/>
      <c r="Z344" s="1"/>
    </row>
    <row r="345" spans="1:26" ht="15.75" customHeight="1">
      <c r="A345" s="269"/>
      <c r="B345" s="259"/>
      <c r="C345" s="259"/>
      <c r="D345" s="259"/>
      <c r="E345" s="259"/>
      <c r="F345" s="259"/>
      <c r="G345" s="259"/>
      <c r="H345" s="259"/>
      <c r="I345" s="259"/>
      <c r="J345" s="270"/>
      <c r="K345" s="148"/>
      <c r="L345" s="1"/>
      <c r="M345" s="1"/>
      <c r="N345" s="1"/>
      <c r="O345" s="1"/>
      <c r="P345" s="1"/>
      <c r="Q345" s="1"/>
      <c r="R345" s="1"/>
      <c r="S345" s="1"/>
      <c r="T345" s="1"/>
      <c r="U345" s="1"/>
      <c r="V345" s="1"/>
      <c r="W345" s="1"/>
      <c r="X345" s="1"/>
      <c r="Y345" s="1"/>
      <c r="Z345" s="1"/>
    </row>
    <row r="346" spans="1:26" ht="15.75" customHeight="1">
      <c r="A346" s="211"/>
      <c r="B346" s="260"/>
      <c r="C346" s="260"/>
      <c r="D346" s="260"/>
      <c r="E346" s="260"/>
      <c r="F346" s="260"/>
      <c r="G346" s="260"/>
      <c r="H346" s="260"/>
      <c r="I346" s="260"/>
      <c r="J346" s="261"/>
      <c r="K346" s="1"/>
      <c r="L346" s="1"/>
      <c r="M346" s="1"/>
      <c r="N346" s="1"/>
      <c r="O346" s="1"/>
      <c r="P346" s="1"/>
      <c r="Q346" s="1"/>
      <c r="R346" s="1"/>
      <c r="S346" s="1"/>
      <c r="T346" s="1"/>
      <c r="U346" s="1"/>
      <c r="V346" s="1"/>
      <c r="W346" s="1"/>
      <c r="X346" s="1"/>
      <c r="Y346" s="1"/>
      <c r="Z346" s="1"/>
    </row>
    <row r="347" spans="1:26"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sheetData>
  <mergeCells count="191">
    <mergeCell ref="A1:J1"/>
    <mergeCell ref="A2:J2"/>
    <mergeCell ref="A3:B3"/>
    <mergeCell ref="C3:J3"/>
    <mergeCell ref="A4:J4"/>
    <mergeCell ref="A5:C5"/>
    <mergeCell ref="F5:H5"/>
    <mergeCell ref="A6:J6"/>
    <mergeCell ref="A7:J7"/>
    <mergeCell ref="A8:J8"/>
    <mergeCell ref="A9:J9"/>
    <mergeCell ref="A10:J10"/>
    <mergeCell ref="A11:J11"/>
    <mergeCell ref="A12:J12"/>
    <mergeCell ref="A19:B19"/>
    <mergeCell ref="A21:C21"/>
    <mergeCell ref="A13:J14"/>
    <mergeCell ref="A15:J15"/>
    <mergeCell ref="A16:J16"/>
    <mergeCell ref="A17:J17"/>
    <mergeCell ref="A18:J18"/>
    <mergeCell ref="C19:J19"/>
    <mergeCell ref="A20:J20"/>
    <mergeCell ref="F21:H21"/>
    <mergeCell ref="A22:J22"/>
    <mergeCell ref="A23:J23"/>
    <mergeCell ref="A24:J24"/>
    <mergeCell ref="A25:J25"/>
    <mergeCell ref="A26:J26"/>
    <mergeCell ref="A27:J27"/>
    <mergeCell ref="A28:J28"/>
    <mergeCell ref="A29:J30"/>
    <mergeCell ref="A31:J31"/>
    <mergeCell ref="A32:J32"/>
    <mergeCell ref="A33:J33"/>
    <mergeCell ref="A34:J34"/>
    <mergeCell ref="A35:B35"/>
    <mergeCell ref="C35:J35"/>
    <mergeCell ref="A36:J36"/>
    <mergeCell ref="A37:C37"/>
    <mergeCell ref="F37:H37"/>
    <mergeCell ref="A38:J38"/>
    <mergeCell ref="A39:J39"/>
    <mergeCell ref="A40:J40"/>
    <mergeCell ref="A41:J41"/>
    <mergeCell ref="A42:J46"/>
    <mergeCell ref="A47:J47"/>
    <mergeCell ref="A48:J48"/>
    <mergeCell ref="A49:J50"/>
    <mergeCell ref="A51:J51"/>
    <mergeCell ref="A52:J52"/>
    <mergeCell ref="A53:J53"/>
    <mergeCell ref="A54:J54"/>
    <mergeCell ref="A55:B55"/>
    <mergeCell ref="C55:J55"/>
    <mergeCell ref="A56:J56"/>
    <mergeCell ref="A57:C57"/>
    <mergeCell ref="F57:H57"/>
    <mergeCell ref="A58:J58"/>
    <mergeCell ref="A59:J59"/>
    <mergeCell ref="A60:J69"/>
    <mergeCell ref="A70:J70"/>
    <mergeCell ref="A71:J71"/>
    <mergeCell ref="A72:J76"/>
    <mergeCell ref="A77:J77"/>
    <mergeCell ref="A78:J78"/>
    <mergeCell ref="A79:J84"/>
    <mergeCell ref="A85:J85"/>
    <mergeCell ref="A86:J87"/>
    <mergeCell ref="A88:J93"/>
    <mergeCell ref="A94:J94"/>
    <mergeCell ref="A95:J95"/>
    <mergeCell ref="A96:J96"/>
    <mergeCell ref="A97:B97"/>
    <mergeCell ref="C97:J97"/>
    <mergeCell ref="A98:J98"/>
    <mergeCell ref="A99:C99"/>
    <mergeCell ref="F99:H99"/>
    <mergeCell ref="A100:J100"/>
    <mergeCell ref="A101:J101"/>
    <mergeCell ref="A102:J111"/>
    <mergeCell ref="A112:J112"/>
    <mergeCell ref="A113:J113"/>
    <mergeCell ref="A114:J118"/>
    <mergeCell ref="A119:J119"/>
    <mergeCell ref="A120:J120"/>
    <mergeCell ref="A121:J126"/>
    <mergeCell ref="A127:J127"/>
    <mergeCell ref="A128:J129"/>
    <mergeCell ref="A130:J135"/>
    <mergeCell ref="A136:J136"/>
    <mergeCell ref="A137:J137"/>
    <mergeCell ref="A138:J138"/>
    <mergeCell ref="F225:H225"/>
    <mergeCell ref="A226:J226"/>
    <mergeCell ref="A227:J227"/>
    <mergeCell ref="A139:B139"/>
    <mergeCell ref="C139:J139"/>
    <mergeCell ref="A140:J140"/>
    <mergeCell ref="A141:C141"/>
    <mergeCell ref="F141:H141"/>
    <mergeCell ref="A142:J142"/>
    <mergeCell ref="A143:J143"/>
    <mergeCell ref="A144:J153"/>
    <mergeCell ref="A154:J154"/>
    <mergeCell ref="A155:J155"/>
    <mergeCell ref="A156:J160"/>
    <mergeCell ref="A161:J161"/>
    <mergeCell ref="A162:J162"/>
    <mergeCell ref="A163:J168"/>
    <mergeCell ref="A169:J169"/>
    <mergeCell ref="A228:J237"/>
    <mergeCell ref="A238:J238"/>
    <mergeCell ref="A239:J239"/>
    <mergeCell ref="A240:J244"/>
    <mergeCell ref="A245:J245"/>
    <mergeCell ref="A246:J246"/>
    <mergeCell ref="A247:J252"/>
    <mergeCell ref="A253:J253"/>
    <mergeCell ref="A254:J255"/>
    <mergeCell ref="A256:J261"/>
    <mergeCell ref="A262:J262"/>
    <mergeCell ref="A263:J263"/>
    <mergeCell ref="A264:J264"/>
    <mergeCell ref="A265:B265"/>
    <mergeCell ref="C265:J265"/>
    <mergeCell ref="A266:J266"/>
    <mergeCell ref="A267:C267"/>
    <mergeCell ref="F267:H267"/>
    <mergeCell ref="A268:J268"/>
    <mergeCell ref="A269:J269"/>
    <mergeCell ref="A270:J279"/>
    <mergeCell ref="A280:J280"/>
    <mergeCell ref="A281:J281"/>
    <mergeCell ref="A282:J286"/>
    <mergeCell ref="A287:J287"/>
    <mergeCell ref="A288:J288"/>
    <mergeCell ref="A289:J294"/>
    <mergeCell ref="A295:J295"/>
    <mergeCell ref="A296:J297"/>
    <mergeCell ref="A298:J303"/>
    <mergeCell ref="A304:J304"/>
    <mergeCell ref="A305:J305"/>
    <mergeCell ref="A306:J306"/>
    <mergeCell ref="A307:B307"/>
    <mergeCell ref="C307:J307"/>
    <mergeCell ref="A308:J308"/>
    <mergeCell ref="A309:C309"/>
    <mergeCell ref="F309:H309"/>
    <mergeCell ref="A310:J310"/>
    <mergeCell ref="A331:J336"/>
    <mergeCell ref="A337:J337"/>
    <mergeCell ref="A338:J339"/>
    <mergeCell ref="A340:J345"/>
    <mergeCell ref="A346:J346"/>
    <mergeCell ref="A311:J311"/>
    <mergeCell ref="A312:J321"/>
    <mergeCell ref="A322:J322"/>
    <mergeCell ref="A323:J323"/>
    <mergeCell ref="A324:J328"/>
    <mergeCell ref="A329:J329"/>
    <mergeCell ref="A330:J330"/>
    <mergeCell ref="A170:J171"/>
    <mergeCell ref="A172:J177"/>
    <mergeCell ref="A178:J178"/>
    <mergeCell ref="A179:J179"/>
    <mergeCell ref="A180:J180"/>
    <mergeCell ref="A181:B181"/>
    <mergeCell ref="C181:J181"/>
    <mergeCell ref="A182:J182"/>
    <mergeCell ref="A183:C183"/>
    <mergeCell ref="F183:H183"/>
    <mergeCell ref="A184:J184"/>
    <mergeCell ref="A185:J185"/>
    <mergeCell ref="A186:J195"/>
    <mergeCell ref="A196:J196"/>
    <mergeCell ref="A197:J197"/>
    <mergeCell ref="A198:J202"/>
    <mergeCell ref="A203:J203"/>
    <mergeCell ref="A204:J204"/>
    <mergeCell ref="A205:J210"/>
    <mergeCell ref="A211:J211"/>
    <mergeCell ref="A223:B223"/>
    <mergeCell ref="A225:C225"/>
    <mergeCell ref="A212:J213"/>
    <mergeCell ref="A214:J219"/>
    <mergeCell ref="A220:J220"/>
    <mergeCell ref="A221:J221"/>
    <mergeCell ref="A222:J222"/>
    <mergeCell ref="C223:J223"/>
    <mergeCell ref="A224:J224"/>
  </mergeCells>
  <pageMargins left="0.7" right="0.7" top="0.75" bottom="0.75" header="0" footer="0"/>
  <pageSetup fitToHeight="0" orientation="portrait"/>
  <extLst>
    <ext xmlns:x14="http://schemas.microsoft.com/office/spreadsheetml/2009/9/main" uri="{CCE6A557-97BC-4b89-ADB6-D9C93CAAB3DF}">
      <x14:dataValidations xmlns:xm="http://schemas.microsoft.com/office/excel/2006/main" count="2">
        <x14:dataValidation type="list" allowBlank="1" showErrorMessage="1" xr:uid="{00000000-0002-0000-0100-000000000000}">
          <x14:formula1>
            <xm:f>List!$P$4:$P$8</xm:f>
          </x14:formula1>
          <xm:sqref>I5 I21 I37 I57 I99 I141 I183 I225 I267 I309</xm:sqref>
        </x14:dataValidation>
        <x14:dataValidation type="list" allowBlank="1" showErrorMessage="1" xr:uid="{00000000-0002-0000-0100-000001000000}">
          <x14:formula1>
            <xm:f>List!$P$4:$P$7</xm:f>
          </x14:formula1>
          <xm:sqref>D5 D21 D37 D57 D99 D141 D183 D225 D267 D309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Z1000"/>
  <sheetViews>
    <sheetView topLeftCell="A12" workbookViewId="0">
      <selection activeCell="B20" sqref="B20"/>
    </sheetView>
  </sheetViews>
  <sheetFormatPr defaultColWidth="14.42578125" defaultRowHeight="15" customHeight="1"/>
  <cols>
    <col min="1" max="1" width="11.85546875" customWidth="1"/>
    <col min="2" max="3" width="9.140625" customWidth="1"/>
    <col min="4" max="4" width="14.85546875" customWidth="1"/>
    <col min="5" max="5" width="5.42578125" customWidth="1"/>
    <col min="6" max="8" width="9.140625" customWidth="1"/>
    <col min="9" max="9" width="8.42578125" customWidth="1"/>
    <col min="10" max="10" width="9.140625" customWidth="1"/>
    <col min="11" max="11" width="5.85546875" customWidth="1"/>
    <col min="12" max="12" width="11.140625" customWidth="1"/>
    <col min="13" max="13" width="9.140625" customWidth="1"/>
    <col min="14" max="14" width="22" customWidth="1"/>
    <col min="15" max="16" width="20.140625" customWidth="1"/>
    <col min="17" max="17" width="51.85546875" customWidth="1"/>
    <col min="18" max="18" width="21.28515625" customWidth="1"/>
    <col min="19" max="19" width="20.140625" customWidth="1"/>
    <col min="20" max="20" width="51.85546875" customWidth="1"/>
    <col min="21" max="21" width="21.28515625" customWidth="1"/>
    <col min="22" max="22" width="20.140625" customWidth="1"/>
    <col min="23" max="23" width="41.140625" customWidth="1"/>
    <col min="24" max="26" width="9.140625" customWidth="1"/>
  </cols>
  <sheetData>
    <row r="1" spans="1:26">
      <c r="A1" s="6" t="s">
        <v>76</v>
      </c>
      <c r="B1" s="7"/>
      <c r="C1" s="152"/>
      <c r="D1" s="8">
        <v>52725</v>
      </c>
      <c r="E1" s="9"/>
      <c r="F1" s="10"/>
      <c r="G1" s="153"/>
      <c r="H1" s="11"/>
      <c r="I1" s="11"/>
      <c r="J1" s="154"/>
      <c r="K1" s="12"/>
      <c r="L1" s="12"/>
      <c r="M1" s="12"/>
      <c r="N1" s="12"/>
      <c r="O1" s="12"/>
      <c r="P1" s="12"/>
      <c r="Q1" s="13"/>
      <c r="R1" s="13"/>
      <c r="S1" s="12"/>
      <c r="T1" s="13"/>
      <c r="U1" s="13"/>
      <c r="V1" s="12"/>
      <c r="W1" s="13"/>
      <c r="X1" s="1"/>
      <c r="Y1" s="1"/>
      <c r="Z1" s="1"/>
    </row>
    <row r="2" spans="1:26">
      <c r="A2" s="12"/>
      <c r="B2" s="14"/>
      <c r="C2" s="12"/>
      <c r="D2" s="14"/>
      <c r="E2" s="14"/>
      <c r="F2" s="14"/>
      <c r="G2" s="12"/>
      <c r="H2" s="12"/>
      <c r="I2" s="12"/>
      <c r="J2" s="12"/>
      <c r="K2" s="12"/>
      <c r="L2" s="12"/>
      <c r="M2" s="12"/>
      <c r="N2" s="12"/>
      <c r="O2" s="12"/>
      <c r="P2" s="12"/>
      <c r="Q2" s="13"/>
      <c r="R2" s="13"/>
      <c r="S2" s="12"/>
      <c r="T2" s="13"/>
      <c r="U2" s="13"/>
      <c r="V2" s="12"/>
      <c r="W2" s="13"/>
      <c r="X2" s="1"/>
      <c r="Y2" s="1"/>
      <c r="Z2" s="1"/>
    </row>
    <row r="3" spans="1:26">
      <c r="A3" s="271" t="s">
        <v>77</v>
      </c>
      <c r="B3" s="262"/>
      <c r="C3" s="262"/>
      <c r="D3" s="262"/>
      <c r="E3" s="262"/>
      <c r="F3" s="262"/>
      <c r="G3" s="262"/>
      <c r="H3" s="262"/>
      <c r="I3" s="262"/>
      <c r="J3" s="262"/>
      <c r="K3" s="262"/>
      <c r="L3" s="262"/>
      <c r="M3" s="262"/>
      <c r="N3" s="263"/>
      <c r="O3" s="1"/>
      <c r="P3" s="1"/>
      <c r="Q3" s="1"/>
      <c r="R3" s="1"/>
      <c r="S3" s="1"/>
      <c r="T3" s="1"/>
      <c r="U3" s="1"/>
      <c r="V3" s="1"/>
      <c r="W3" s="1"/>
      <c r="X3" s="1"/>
      <c r="Y3" s="1"/>
      <c r="Z3" s="1"/>
    </row>
    <row r="4" spans="1:26">
      <c r="A4" s="15" t="s">
        <v>78</v>
      </c>
      <c r="B4" s="15"/>
      <c r="C4" s="12"/>
      <c r="D4" s="12"/>
      <c r="E4" s="12"/>
      <c r="F4" s="12"/>
      <c r="G4" s="12"/>
      <c r="H4" s="15"/>
      <c r="I4" s="15"/>
      <c r="J4" s="15"/>
      <c r="K4" s="15"/>
      <c r="L4" s="12"/>
      <c r="M4" s="12"/>
      <c r="N4" s="12"/>
      <c r="O4" s="12"/>
      <c r="P4" s="12"/>
      <c r="Q4" s="12"/>
      <c r="R4" s="12"/>
      <c r="S4" s="12"/>
      <c r="T4" s="12"/>
      <c r="U4" s="12"/>
      <c r="V4" s="12"/>
      <c r="W4" s="12"/>
      <c r="X4" s="1"/>
      <c r="Y4" s="1"/>
      <c r="Z4" s="1"/>
    </row>
    <row r="5" spans="1:26">
      <c r="A5" s="15"/>
      <c r="B5" s="15"/>
      <c r="C5" s="12"/>
      <c r="D5" s="12"/>
      <c r="E5" s="16"/>
      <c r="F5" s="12"/>
      <c r="G5" s="12"/>
      <c r="H5" s="12"/>
      <c r="I5" s="12"/>
      <c r="J5" s="16"/>
      <c r="K5" s="12"/>
      <c r="L5" s="12"/>
      <c r="M5" s="12"/>
      <c r="N5" s="1"/>
      <c r="O5" s="1"/>
      <c r="P5" s="12"/>
      <c r="Q5" s="12"/>
      <c r="R5" s="12"/>
      <c r="S5" s="12"/>
      <c r="T5" s="12"/>
      <c r="U5" s="12"/>
      <c r="V5" s="12"/>
      <c r="W5" s="12"/>
      <c r="X5" s="1"/>
      <c r="Y5" s="1"/>
      <c r="Z5" s="1"/>
    </row>
    <row r="6" spans="1:26">
      <c r="A6" s="272" t="s">
        <v>79</v>
      </c>
      <c r="B6" s="262"/>
      <c r="C6" s="262"/>
      <c r="D6" s="262"/>
      <c r="E6" s="262"/>
      <c r="F6" s="262"/>
      <c r="G6" s="262"/>
      <c r="H6" s="262"/>
      <c r="I6" s="262"/>
      <c r="J6" s="3" t="s">
        <v>80</v>
      </c>
      <c r="K6" s="17"/>
      <c r="L6" s="12"/>
      <c r="M6" s="12"/>
      <c r="N6" s="18"/>
      <c r="O6" s="1"/>
      <c r="P6" s="12"/>
      <c r="Q6" s="12"/>
      <c r="R6" s="12"/>
      <c r="S6" s="12"/>
      <c r="T6" s="12"/>
      <c r="U6" s="12"/>
      <c r="V6" s="12"/>
      <c r="W6" s="12"/>
      <c r="X6" s="1"/>
      <c r="Y6" s="1"/>
      <c r="Z6" s="1"/>
    </row>
    <row r="7" spans="1:26">
      <c r="A7" s="15"/>
      <c r="B7" s="15"/>
      <c r="C7" s="15"/>
      <c r="D7" s="15"/>
      <c r="E7" s="14"/>
      <c r="F7" s="12"/>
      <c r="G7" s="16"/>
      <c r="H7" s="12"/>
      <c r="I7" s="12"/>
      <c r="J7" s="14"/>
      <c r="K7" s="12"/>
      <c r="L7" s="12"/>
      <c r="M7" s="12"/>
      <c r="N7" s="1"/>
      <c r="O7" s="1"/>
      <c r="P7" s="12"/>
      <c r="Q7" s="12"/>
      <c r="R7" s="12"/>
      <c r="S7" s="12"/>
      <c r="T7" s="12"/>
      <c r="U7" s="12"/>
      <c r="V7" s="12"/>
      <c r="W7" s="12"/>
      <c r="X7" s="1"/>
      <c r="Y7" s="1"/>
      <c r="Z7" s="1"/>
    </row>
    <row r="8" spans="1:26">
      <c r="A8" s="272" t="s">
        <v>81</v>
      </c>
      <c r="B8" s="262"/>
      <c r="C8" s="262"/>
      <c r="D8" s="262"/>
      <c r="E8" s="262"/>
      <c r="F8" s="262"/>
      <c r="G8" s="262"/>
      <c r="H8" s="262"/>
      <c r="I8" s="262"/>
      <c r="J8" s="262"/>
      <c r="K8" s="273"/>
      <c r="L8" s="19">
        <f>N122</f>
        <v>2510.7143591600002</v>
      </c>
      <c r="M8" s="274" t="str">
        <f>IF(L8&gt;ROUND((D1/1.05*0.05),0),"Exceeds Allowed Amount","")</f>
        <v/>
      </c>
      <c r="N8" s="263"/>
      <c r="O8" s="15"/>
      <c r="P8" s="20"/>
      <c r="Q8" s="12"/>
      <c r="R8" s="12"/>
      <c r="S8" s="15"/>
      <c r="T8" s="12"/>
      <c r="U8" s="12"/>
      <c r="V8" s="15"/>
      <c r="W8" s="12"/>
      <c r="X8" s="1"/>
      <c r="Y8" s="1"/>
      <c r="Z8" s="1"/>
    </row>
    <row r="9" spans="1:26">
      <c r="A9" s="15"/>
      <c r="B9" s="15"/>
      <c r="C9" s="15"/>
      <c r="D9" s="15"/>
      <c r="E9" s="12"/>
      <c r="F9" s="12"/>
      <c r="G9" s="14"/>
      <c r="H9" s="12"/>
      <c r="I9" s="12"/>
      <c r="J9" s="12"/>
      <c r="K9" s="12"/>
      <c r="L9" s="12"/>
      <c r="M9" s="12"/>
      <c r="N9" s="12"/>
      <c r="O9" s="12"/>
      <c r="P9" s="12"/>
      <c r="Q9" s="12"/>
      <c r="R9" s="12"/>
      <c r="S9" s="12"/>
      <c r="T9" s="12"/>
      <c r="U9" s="12"/>
      <c r="V9" s="12"/>
      <c r="W9" s="12"/>
      <c r="X9" s="1"/>
      <c r="Y9" s="1"/>
      <c r="Z9" s="1"/>
    </row>
    <row r="10" spans="1:26">
      <c r="A10" s="21" t="s">
        <v>82</v>
      </c>
      <c r="B10" s="21"/>
      <c r="C10" s="21"/>
      <c r="D10" s="21"/>
      <c r="E10" s="21"/>
      <c r="F10" s="21"/>
      <c r="G10" s="21"/>
      <c r="H10" s="16"/>
      <c r="I10" s="16"/>
      <c r="J10" s="16"/>
      <c r="K10" s="16"/>
      <c r="L10" s="16"/>
      <c r="M10" s="16"/>
      <c r="N10" s="16"/>
      <c r="O10" s="12"/>
      <c r="P10" s="12"/>
      <c r="Q10" s="12"/>
      <c r="R10" s="12"/>
      <c r="S10" s="12"/>
      <c r="T10" s="12"/>
      <c r="U10" s="12"/>
      <c r="V10" s="12"/>
      <c r="W10" s="12"/>
      <c r="X10" s="1"/>
      <c r="Y10" s="1"/>
      <c r="Z10" s="1"/>
    </row>
    <row r="11" spans="1:26">
      <c r="A11" s="205" t="s">
        <v>83</v>
      </c>
      <c r="B11" s="264"/>
      <c r="C11" s="264"/>
      <c r="D11" s="264"/>
      <c r="E11" s="264"/>
      <c r="F11" s="264"/>
      <c r="G11" s="264"/>
      <c r="H11" s="264"/>
      <c r="I11" s="264"/>
      <c r="J11" s="264"/>
      <c r="K11" s="264"/>
      <c r="L11" s="264"/>
      <c r="M11" s="264"/>
      <c r="N11" s="265"/>
      <c r="O11" s="22"/>
      <c r="P11" s="22"/>
      <c r="Q11" s="23"/>
      <c r="R11" s="12"/>
      <c r="S11" s="22"/>
      <c r="T11" s="12"/>
      <c r="U11" s="12"/>
      <c r="V11" s="22"/>
      <c r="W11" s="12"/>
      <c r="X11" s="1"/>
      <c r="Y11" s="1"/>
      <c r="Z11" s="1"/>
    </row>
    <row r="12" spans="1:26">
      <c r="A12" s="266"/>
      <c r="B12" s="267"/>
      <c r="C12" s="267"/>
      <c r="D12" s="267"/>
      <c r="E12" s="267"/>
      <c r="F12" s="267"/>
      <c r="G12" s="267"/>
      <c r="H12" s="267"/>
      <c r="I12" s="267"/>
      <c r="J12" s="267"/>
      <c r="K12" s="267"/>
      <c r="L12" s="267"/>
      <c r="M12" s="267"/>
      <c r="N12" s="268"/>
      <c r="O12" s="22"/>
      <c r="P12" s="22"/>
      <c r="Q12" s="23"/>
      <c r="R12" s="12"/>
      <c r="S12" s="22"/>
      <c r="T12" s="12"/>
      <c r="U12" s="12"/>
      <c r="V12" s="22"/>
      <c r="W12" s="12"/>
      <c r="X12" s="1"/>
      <c r="Y12" s="1"/>
      <c r="Z12" s="1"/>
    </row>
    <row r="13" spans="1:26">
      <c r="A13" s="266"/>
      <c r="B13" s="267"/>
      <c r="C13" s="267"/>
      <c r="D13" s="267"/>
      <c r="E13" s="267"/>
      <c r="F13" s="267"/>
      <c r="G13" s="267"/>
      <c r="H13" s="267"/>
      <c r="I13" s="267"/>
      <c r="J13" s="267"/>
      <c r="K13" s="267"/>
      <c r="L13" s="267"/>
      <c r="M13" s="267"/>
      <c r="N13" s="268"/>
      <c r="O13" s="22"/>
      <c r="P13" s="22"/>
      <c r="Q13" s="23"/>
      <c r="R13" s="12"/>
      <c r="S13" s="22"/>
      <c r="T13" s="12"/>
      <c r="U13" s="12"/>
      <c r="V13" s="22"/>
      <c r="W13" s="12"/>
      <c r="X13" s="1"/>
      <c r="Y13" s="1"/>
      <c r="Z13" s="1"/>
    </row>
    <row r="14" spans="1:26">
      <c r="A14" s="269"/>
      <c r="B14" s="259"/>
      <c r="C14" s="259"/>
      <c r="D14" s="259"/>
      <c r="E14" s="259"/>
      <c r="F14" s="259"/>
      <c r="G14" s="259"/>
      <c r="H14" s="259"/>
      <c r="I14" s="259"/>
      <c r="J14" s="259"/>
      <c r="K14" s="259"/>
      <c r="L14" s="259"/>
      <c r="M14" s="259"/>
      <c r="N14" s="270"/>
      <c r="O14" s="22"/>
      <c r="P14" s="22"/>
      <c r="Q14" s="23"/>
      <c r="R14" s="12"/>
      <c r="S14" s="22"/>
      <c r="T14" s="12"/>
      <c r="U14" s="12"/>
      <c r="V14" s="22"/>
      <c r="W14" s="12"/>
      <c r="X14" s="1"/>
      <c r="Y14" s="1"/>
      <c r="Z14" s="1"/>
    </row>
    <row r="15" spans="1:26">
      <c r="A15" s="155"/>
      <c r="B15" s="155"/>
      <c r="C15" s="155"/>
      <c r="D15" s="155"/>
      <c r="E15" s="155"/>
      <c r="F15" s="155"/>
      <c r="G15" s="155"/>
      <c r="H15" s="155"/>
      <c r="I15" s="155"/>
      <c r="J15" s="155"/>
      <c r="K15" s="155"/>
      <c r="L15" s="155"/>
      <c r="M15" s="155"/>
      <c r="N15" s="155"/>
      <c r="O15" s="23"/>
      <c r="P15" s="23"/>
      <c r="Q15" s="23"/>
      <c r="R15" s="12"/>
      <c r="S15" s="23"/>
      <c r="T15" s="12"/>
      <c r="U15" s="12"/>
      <c r="V15" s="23"/>
      <c r="W15" s="12"/>
      <c r="X15" s="1"/>
      <c r="Y15" s="1"/>
      <c r="Z15" s="1"/>
    </row>
    <row r="16" spans="1:26">
      <c r="A16" s="275" t="s">
        <v>84</v>
      </c>
      <c r="B16" s="276"/>
      <c r="C16" s="276"/>
      <c r="D16" s="276"/>
      <c r="E16" s="276"/>
      <c r="F16" s="276"/>
      <c r="G16" s="276"/>
      <c r="H16" s="276"/>
      <c r="I16" s="276"/>
      <c r="J16" s="276"/>
      <c r="K16" s="276"/>
      <c r="L16" s="276"/>
      <c r="M16" s="276"/>
      <c r="N16" s="276"/>
      <c r="O16" s="276"/>
      <c r="P16" s="276"/>
      <c r="Q16" s="276"/>
      <c r="R16" s="276"/>
      <c r="S16" s="276"/>
      <c r="T16" s="276"/>
      <c r="U16" s="276"/>
      <c r="V16" s="276"/>
      <c r="W16" s="276"/>
      <c r="X16" s="1"/>
      <c r="Y16" s="1"/>
      <c r="Z16" s="1"/>
    </row>
    <row r="17" spans="1:26">
      <c r="A17" s="201" t="s">
        <v>85</v>
      </c>
      <c r="B17" s="277"/>
      <c r="C17" s="277"/>
      <c r="D17" s="277"/>
      <c r="E17" s="277"/>
      <c r="F17" s="277"/>
      <c r="G17" s="277"/>
      <c r="H17" s="277"/>
      <c r="I17" s="277"/>
      <c r="J17" s="277"/>
      <c r="K17" s="277"/>
      <c r="L17" s="277"/>
      <c r="M17" s="278"/>
      <c r="N17" s="24" t="s">
        <v>86</v>
      </c>
      <c r="O17" s="24" t="s">
        <v>87</v>
      </c>
      <c r="P17" s="24" t="s">
        <v>88</v>
      </c>
      <c r="Q17" s="24" t="s">
        <v>89</v>
      </c>
      <c r="R17" s="24" t="s">
        <v>90</v>
      </c>
      <c r="S17" s="24" t="s">
        <v>88</v>
      </c>
      <c r="T17" s="24" t="s">
        <v>89</v>
      </c>
      <c r="U17" s="24" t="s">
        <v>91</v>
      </c>
      <c r="V17" s="24" t="s">
        <v>88</v>
      </c>
      <c r="W17" s="24" t="s">
        <v>89</v>
      </c>
      <c r="X17" s="1"/>
      <c r="Y17" s="1"/>
      <c r="Z17" s="1"/>
    </row>
    <row r="18" spans="1:26">
      <c r="A18" s="25" t="s">
        <v>92</v>
      </c>
      <c r="B18" s="188" t="s">
        <v>93</v>
      </c>
      <c r="C18" s="277"/>
      <c r="D18" s="277"/>
      <c r="E18" s="277"/>
      <c r="F18" s="277"/>
      <c r="G18" s="277"/>
      <c r="H18" s="277"/>
      <c r="I18" s="277"/>
      <c r="J18" s="277"/>
      <c r="K18" s="277"/>
      <c r="L18" s="277"/>
      <c r="M18" s="278"/>
      <c r="N18" s="26" t="s">
        <v>94</v>
      </c>
      <c r="O18" s="26" t="s">
        <v>94</v>
      </c>
      <c r="P18" s="26" t="s">
        <v>94</v>
      </c>
      <c r="Q18" s="26"/>
      <c r="R18" s="26" t="s">
        <v>94</v>
      </c>
      <c r="S18" s="26" t="s">
        <v>94</v>
      </c>
      <c r="T18" s="27"/>
      <c r="U18" s="26" t="s">
        <v>94</v>
      </c>
      <c r="V18" s="26" t="s">
        <v>94</v>
      </c>
      <c r="W18" s="27"/>
      <c r="X18" s="1"/>
      <c r="Y18" s="1"/>
      <c r="Z18" s="1"/>
    </row>
    <row r="19" spans="1:26">
      <c r="A19" s="28">
        <v>1</v>
      </c>
      <c r="B19" s="202" t="s">
        <v>95</v>
      </c>
      <c r="C19" s="277"/>
      <c r="D19" s="277"/>
      <c r="E19" s="277"/>
      <c r="F19" s="277"/>
      <c r="G19" s="277"/>
      <c r="H19" s="277"/>
      <c r="I19" s="277"/>
      <c r="J19" s="277"/>
      <c r="K19" s="277"/>
      <c r="L19" s="277"/>
      <c r="M19" s="278"/>
      <c r="N19" s="29">
        <v>4992</v>
      </c>
      <c r="O19" s="30"/>
      <c r="P19" s="30">
        <f t="shared" ref="P19:P21" si="0">SUM(O19+N19)</f>
        <v>4992</v>
      </c>
      <c r="Q19" s="31"/>
      <c r="R19" s="30"/>
      <c r="S19" s="30">
        <f t="shared" ref="S19:S28" si="1">P19+R19</f>
        <v>4992</v>
      </c>
      <c r="T19" s="32"/>
      <c r="U19" s="30"/>
      <c r="V19" s="30">
        <f t="shared" ref="V19:V28" si="2">S19+U19</f>
        <v>4992</v>
      </c>
      <c r="W19" s="32"/>
      <c r="X19" s="33"/>
      <c r="Y19" s="33"/>
      <c r="Z19" s="33"/>
    </row>
    <row r="20" spans="1:26">
      <c r="A20" s="28">
        <v>2</v>
      </c>
      <c r="B20" s="202" t="s">
        <v>96</v>
      </c>
      <c r="C20" s="277"/>
      <c r="D20" s="277"/>
      <c r="E20" s="277"/>
      <c r="F20" s="277"/>
      <c r="G20" s="277"/>
      <c r="H20" s="277"/>
      <c r="I20" s="277"/>
      <c r="J20" s="277"/>
      <c r="K20" s="277"/>
      <c r="L20" s="277"/>
      <c r="M20" s="278"/>
      <c r="N20" s="29">
        <f>55243*0.5-2265</f>
        <v>25356.5</v>
      </c>
      <c r="O20" s="30"/>
      <c r="P20" s="30">
        <f t="shared" si="0"/>
        <v>25356.5</v>
      </c>
      <c r="Q20" s="34"/>
      <c r="R20" s="30"/>
      <c r="S20" s="30">
        <f t="shared" si="1"/>
        <v>25356.5</v>
      </c>
      <c r="T20" s="32"/>
      <c r="U20" s="30"/>
      <c r="V20" s="30">
        <f t="shared" si="2"/>
        <v>25356.5</v>
      </c>
      <c r="W20" s="32"/>
      <c r="X20" s="33"/>
      <c r="Y20" s="33"/>
      <c r="Z20" s="33"/>
    </row>
    <row r="21" spans="1:26" ht="15.75" customHeight="1">
      <c r="A21" s="28">
        <v>2</v>
      </c>
      <c r="B21" s="204" t="s">
        <v>97</v>
      </c>
      <c r="C21" s="279"/>
      <c r="D21" s="279"/>
      <c r="E21" s="279"/>
      <c r="F21" s="279"/>
      <c r="G21" s="279"/>
      <c r="H21" s="279"/>
      <c r="I21" s="279"/>
      <c r="J21" s="279"/>
      <c r="K21" s="279"/>
      <c r="L21" s="279"/>
      <c r="M21" s="280"/>
      <c r="N21" s="35">
        <f>72137*0.07851</f>
        <v>5663.4758699999993</v>
      </c>
      <c r="O21" s="30"/>
      <c r="P21" s="30">
        <f t="shared" si="0"/>
        <v>5663.4758699999993</v>
      </c>
      <c r="Q21" s="31"/>
      <c r="R21" s="30"/>
      <c r="S21" s="30">
        <f t="shared" si="1"/>
        <v>5663.4758699999993</v>
      </c>
      <c r="T21" s="32"/>
      <c r="U21" s="30"/>
      <c r="V21" s="30">
        <f t="shared" si="2"/>
        <v>5663.4758699999993</v>
      </c>
      <c r="W21" s="32"/>
      <c r="X21" s="33"/>
      <c r="Y21" s="33"/>
      <c r="Z21" s="33"/>
    </row>
    <row r="22" spans="1:26" ht="15.75" customHeight="1">
      <c r="A22" s="32"/>
      <c r="B22" s="281"/>
      <c r="C22" s="277"/>
      <c r="D22" s="277"/>
      <c r="E22" s="277"/>
      <c r="F22" s="277"/>
      <c r="G22" s="277"/>
      <c r="H22" s="277"/>
      <c r="I22" s="277"/>
      <c r="J22" s="277"/>
      <c r="K22" s="277"/>
      <c r="L22" s="277"/>
      <c r="M22" s="278"/>
      <c r="N22" s="36"/>
      <c r="O22" s="30"/>
      <c r="P22" s="30">
        <f>SUM(O22)</f>
        <v>0</v>
      </c>
      <c r="Q22" s="31"/>
      <c r="R22" s="30"/>
      <c r="S22" s="30">
        <f t="shared" si="1"/>
        <v>0</v>
      </c>
      <c r="T22" s="32"/>
      <c r="U22" s="30"/>
      <c r="V22" s="30">
        <f t="shared" si="2"/>
        <v>0</v>
      </c>
      <c r="W22" s="32"/>
      <c r="X22" s="33"/>
      <c r="Y22" s="33"/>
      <c r="Z22" s="33"/>
    </row>
    <row r="23" spans="1:26" ht="15.75" customHeight="1">
      <c r="A23" s="32"/>
      <c r="B23" s="189"/>
      <c r="C23" s="277"/>
      <c r="D23" s="277"/>
      <c r="E23" s="277"/>
      <c r="F23" s="277"/>
      <c r="G23" s="277"/>
      <c r="H23" s="277"/>
      <c r="I23" s="277"/>
      <c r="J23" s="277"/>
      <c r="K23" s="277"/>
      <c r="L23" s="277"/>
      <c r="M23" s="278"/>
      <c r="N23" s="30"/>
      <c r="O23" s="30"/>
      <c r="P23" s="30">
        <f t="shared" ref="P23:P28" si="3">SUM(N23:O23)</f>
        <v>0</v>
      </c>
      <c r="Q23" s="31"/>
      <c r="R23" s="30"/>
      <c r="S23" s="30">
        <f t="shared" si="1"/>
        <v>0</v>
      </c>
      <c r="T23" s="32"/>
      <c r="U23" s="30"/>
      <c r="V23" s="30">
        <f t="shared" si="2"/>
        <v>0</v>
      </c>
      <c r="W23" s="32"/>
      <c r="X23" s="33"/>
      <c r="Y23" s="33"/>
      <c r="Z23" s="33"/>
    </row>
    <row r="24" spans="1:26" ht="15.75" customHeight="1">
      <c r="A24" s="32"/>
      <c r="B24" s="189"/>
      <c r="C24" s="277"/>
      <c r="D24" s="277"/>
      <c r="E24" s="277"/>
      <c r="F24" s="277"/>
      <c r="G24" s="277"/>
      <c r="H24" s="277"/>
      <c r="I24" s="277"/>
      <c r="J24" s="277"/>
      <c r="K24" s="277"/>
      <c r="L24" s="277"/>
      <c r="M24" s="278"/>
      <c r="N24" s="30"/>
      <c r="O24" s="30"/>
      <c r="P24" s="30">
        <f t="shared" si="3"/>
        <v>0</v>
      </c>
      <c r="Q24" s="31"/>
      <c r="R24" s="30"/>
      <c r="S24" s="30">
        <f t="shared" si="1"/>
        <v>0</v>
      </c>
      <c r="T24" s="32"/>
      <c r="U24" s="30"/>
      <c r="V24" s="30">
        <f t="shared" si="2"/>
        <v>0</v>
      </c>
      <c r="W24" s="32"/>
      <c r="X24" s="33"/>
      <c r="Y24" s="33"/>
      <c r="Z24" s="33"/>
    </row>
    <row r="25" spans="1:26" ht="15.75" customHeight="1">
      <c r="A25" s="32"/>
      <c r="B25" s="189"/>
      <c r="C25" s="277"/>
      <c r="D25" s="277"/>
      <c r="E25" s="277"/>
      <c r="F25" s="277"/>
      <c r="G25" s="277"/>
      <c r="H25" s="277"/>
      <c r="I25" s="277"/>
      <c r="J25" s="277"/>
      <c r="K25" s="277"/>
      <c r="L25" s="277"/>
      <c r="M25" s="278"/>
      <c r="N25" s="30"/>
      <c r="O25" s="30"/>
      <c r="P25" s="30">
        <f t="shared" si="3"/>
        <v>0</v>
      </c>
      <c r="Q25" s="31"/>
      <c r="R25" s="30"/>
      <c r="S25" s="30">
        <f t="shared" si="1"/>
        <v>0</v>
      </c>
      <c r="T25" s="32"/>
      <c r="U25" s="30"/>
      <c r="V25" s="30">
        <f t="shared" si="2"/>
        <v>0</v>
      </c>
      <c r="W25" s="32"/>
      <c r="X25" s="33"/>
      <c r="Y25" s="33"/>
      <c r="Z25" s="33"/>
    </row>
    <row r="26" spans="1:26" ht="15.75" customHeight="1">
      <c r="A26" s="32"/>
      <c r="B26" s="189"/>
      <c r="C26" s="277"/>
      <c r="D26" s="277"/>
      <c r="E26" s="277"/>
      <c r="F26" s="277"/>
      <c r="G26" s="277"/>
      <c r="H26" s="277"/>
      <c r="I26" s="277"/>
      <c r="J26" s="277"/>
      <c r="K26" s="277"/>
      <c r="L26" s="277"/>
      <c r="M26" s="278"/>
      <c r="N26" s="30"/>
      <c r="O26" s="30"/>
      <c r="P26" s="30">
        <f t="shared" si="3"/>
        <v>0</v>
      </c>
      <c r="Q26" s="31"/>
      <c r="R26" s="30"/>
      <c r="S26" s="30">
        <f t="shared" si="1"/>
        <v>0</v>
      </c>
      <c r="T26" s="32"/>
      <c r="U26" s="30"/>
      <c r="V26" s="30">
        <f t="shared" si="2"/>
        <v>0</v>
      </c>
      <c r="W26" s="32"/>
      <c r="X26" s="33"/>
      <c r="Y26" s="33"/>
      <c r="Z26" s="33"/>
    </row>
    <row r="27" spans="1:26" ht="15.75" customHeight="1">
      <c r="A27" s="32"/>
      <c r="B27" s="189"/>
      <c r="C27" s="277"/>
      <c r="D27" s="277"/>
      <c r="E27" s="277"/>
      <c r="F27" s="277"/>
      <c r="G27" s="277"/>
      <c r="H27" s="277"/>
      <c r="I27" s="277"/>
      <c r="J27" s="277"/>
      <c r="K27" s="277"/>
      <c r="L27" s="277"/>
      <c r="M27" s="278"/>
      <c r="N27" s="30"/>
      <c r="O27" s="30"/>
      <c r="P27" s="30">
        <f t="shared" si="3"/>
        <v>0</v>
      </c>
      <c r="Q27" s="31"/>
      <c r="R27" s="30"/>
      <c r="S27" s="30">
        <f t="shared" si="1"/>
        <v>0</v>
      </c>
      <c r="T27" s="32"/>
      <c r="U27" s="30"/>
      <c r="V27" s="30">
        <f t="shared" si="2"/>
        <v>0</v>
      </c>
      <c r="W27" s="32"/>
      <c r="X27" s="33"/>
      <c r="Y27" s="33"/>
      <c r="Z27" s="33"/>
    </row>
    <row r="28" spans="1:26" ht="15.75" customHeight="1">
      <c r="A28" s="32"/>
      <c r="B28" s="189"/>
      <c r="C28" s="277"/>
      <c r="D28" s="277"/>
      <c r="E28" s="277"/>
      <c r="F28" s="277"/>
      <c r="G28" s="277"/>
      <c r="H28" s="277"/>
      <c r="I28" s="277"/>
      <c r="J28" s="277"/>
      <c r="K28" s="277"/>
      <c r="L28" s="277"/>
      <c r="M28" s="278"/>
      <c r="N28" s="30"/>
      <c r="O28" s="30"/>
      <c r="P28" s="30">
        <f t="shared" si="3"/>
        <v>0</v>
      </c>
      <c r="Q28" s="31"/>
      <c r="R28" s="30"/>
      <c r="S28" s="30">
        <f t="shared" si="1"/>
        <v>0</v>
      </c>
      <c r="T28" s="32"/>
      <c r="U28" s="30"/>
      <c r="V28" s="30">
        <f t="shared" si="2"/>
        <v>0</v>
      </c>
      <c r="W28" s="32"/>
      <c r="X28" s="33"/>
      <c r="Y28" s="33"/>
      <c r="Z28" s="33"/>
    </row>
    <row r="29" spans="1:26" ht="15.75" customHeight="1">
      <c r="A29" s="156"/>
      <c r="B29" s="156"/>
      <c r="C29" s="156"/>
      <c r="D29" s="156"/>
      <c r="E29" s="156"/>
      <c r="F29" s="156"/>
      <c r="G29" s="156"/>
      <c r="H29" s="157"/>
      <c r="I29" s="157"/>
      <c r="J29" s="157"/>
      <c r="K29" s="157"/>
      <c r="L29" s="156"/>
      <c r="M29" s="37" t="s">
        <v>98</v>
      </c>
      <c r="N29" s="38">
        <f t="shared" ref="N29:P29" si="4">SUM(N19:N28)</f>
        <v>36011.975870000002</v>
      </c>
      <c r="O29" s="38">
        <f t="shared" si="4"/>
        <v>0</v>
      </c>
      <c r="P29" s="38">
        <f t="shared" si="4"/>
        <v>36011.975870000002</v>
      </c>
      <c r="Q29" s="39"/>
      <c r="R29" s="38">
        <f t="shared" ref="R29:S29" si="5">SUM(R19:R28)</f>
        <v>0</v>
      </c>
      <c r="S29" s="38">
        <f t="shared" si="5"/>
        <v>36011.975870000002</v>
      </c>
      <c r="T29" s="158"/>
      <c r="U29" s="38">
        <f t="shared" ref="U29:V29" si="6">SUM(U19:U28)</f>
        <v>0</v>
      </c>
      <c r="V29" s="38">
        <f t="shared" si="6"/>
        <v>36011.975870000002</v>
      </c>
      <c r="W29" s="158"/>
      <c r="X29" s="1"/>
      <c r="Y29" s="1"/>
      <c r="Z29" s="1"/>
    </row>
    <row r="30" spans="1:26" ht="15.75" customHeight="1">
      <c r="A30" s="16"/>
      <c r="B30" s="16"/>
      <c r="C30" s="16"/>
      <c r="D30" s="16"/>
      <c r="E30" s="16"/>
      <c r="F30" s="16"/>
      <c r="G30" s="16"/>
      <c r="H30" s="16"/>
      <c r="I30" s="16"/>
      <c r="J30" s="16"/>
      <c r="K30" s="16"/>
      <c r="L30" s="16"/>
      <c r="M30" s="16"/>
      <c r="N30" s="40"/>
      <c r="O30" s="40"/>
      <c r="P30" s="40"/>
      <c r="Q30" s="41"/>
      <c r="R30" s="42"/>
      <c r="S30" s="40"/>
      <c r="T30" s="41"/>
      <c r="U30" s="42"/>
      <c r="V30" s="40"/>
      <c r="W30" s="41"/>
      <c r="X30" s="1"/>
      <c r="Y30" s="1"/>
      <c r="Z30" s="1"/>
    </row>
    <row r="31" spans="1:26" ht="15.75" customHeight="1">
      <c r="A31" s="201" t="s">
        <v>99</v>
      </c>
      <c r="B31" s="277"/>
      <c r="C31" s="277"/>
      <c r="D31" s="277"/>
      <c r="E31" s="277"/>
      <c r="F31" s="277"/>
      <c r="G31" s="277"/>
      <c r="H31" s="277"/>
      <c r="I31" s="277"/>
      <c r="J31" s="277"/>
      <c r="K31" s="277"/>
      <c r="L31" s="277"/>
      <c r="M31" s="278"/>
      <c r="N31" s="24" t="s">
        <v>86</v>
      </c>
      <c r="O31" s="24" t="s">
        <v>87</v>
      </c>
      <c r="P31" s="24" t="s">
        <v>88</v>
      </c>
      <c r="Q31" s="24" t="s">
        <v>89</v>
      </c>
      <c r="R31" s="24" t="s">
        <v>90</v>
      </c>
      <c r="S31" s="24" t="s">
        <v>88</v>
      </c>
      <c r="T31" s="24" t="s">
        <v>89</v>
      </c>
      <c r="U31" s="24" t="s">
        <v>91</v>
      </c>
      <c r="V31" s="24" t="s">
        <v>88</v>
      </c>
      <c r="W31" s="24" t="s">
        <v>89</v>
      </c>
      <c r="X31" s="1"/>
      <c r="Y31" s="1"/>
      <c r="Z31" s="1"/>
    </row>
    <row r="32" spans="1:26" ht="15.75" customHeight="1">
      <c r="A32" s="25" t="s">
        <v>92</v>
      </c>
      <c r="B32" s="188" t="s">
        <v>93</v>
      </c>
      <c r="C32" s="277"/>
      <c r="D32" s="277"/>
      <c r="E32" s="277"/>
      <c r="F32" s="277"/>
      <c r="G32" s="277"/>
      <c r="H32" s="277"/>
      <c r="I32" s="277"/>
      <c r="J32" s="277"/>
      <c r="K32" s="277"/>
      <c r="L32" s="277"/>
      <c r="M32" s="278"/>
      <c r="N32" s="26" t="s">
        <v>94</v>
      </c>
      <c r="O32" s="26" t="s">
        <v>94</v>
      </c>
      <c r="P32" s="26" t="s">
        <v>94</v>
      </c>
      <c r="Q32" s="26"/>
      <c r="R32" s="26" t="s">
        <v>94</v>
      </c>
      <c r="S32" s="26" t="s">
        <v>94</v>
      </c>
      <c r="T32" s="27"/>
      <c r="U32" s="26" t="s">
        <v>94</v>
      </c>
      <c r="V32" s="26" t="s">
        <v>94</v>
      </c>
      <c r="W32" s="27"/>
      <c r="X32" s="1"/>
      <c r="Y32" s="1"/>
      <c r="Z32" s="1"/>
    </row>
    <row r="33" spans="1:26" ht="15.75" customHeight="1">
      <c r="A33" s="36"/>
      <c r="B33" s="281"/>
      <c r="C33" s="277"/>
      <c r="D33" s="277"/>
      <c r="E33" s="277"/>
      <c r="F33" s="277"/>
      <c r="G33" s="277"/>
      <c r="H33" s="277"/>
      <c r="I33" s="277"/>
      <c r="J33" s="277"/>
      <c r="K33" s="277"/>
      <c r="L33" s="277"/>
      <c r="M33" s="278"/>
      <c r="O33" s="30"/>
      <c r="P33" s="30">
        <f t="shared" ref="P33:P42" si="7">SUM(N33:O33)</f>
        <v>0</v>
      </c>
      <c r="Q33" s="31"/>
      <c r="R33" s="30"/>
      <c r="S33" s="30">
        <f t="shared" ref="S33:S42" si="8">P33+R33</f>
        <v>0</v>
      </c>
      <c r="T33" s="32"/>
      <c r="U33" s="30"/>
      <c r="V33" s="30">
        <f t="shared" ref="V33:V42" si="9">S33+U33</f>
        <v>0</v>
      </c>
      <c r="W33" s="32"/>
      <c r="X33" s="33"/>
      <c r="Y33" s="33"/>
      <c r="Z33" s="33"/>
    </row>
    <row r="34" spans="1:26" ht="15.75" customHeight="1">
      <c r="A34" s="32"/>
      <c r="B34" s="189"/>
      <c r="C34" s="277"/>
      <c r="D34" s="277"/>
      <c r="E34" s="277"/>
      <c r="F34" s="277"/>
      <c r="G34" s="277"/>
      <c r="H34" s="277"/>
      <c r="I34" s="277"/>
      <c r="J34" s="277"/>
      <c r="K34" s="277"/>
      <c r="L34" s="277"/>
      <c r="M34" s="278"/>
      <c r="N34" s="30"/>
      <c r="O34" s="30"/>
      <c r="P34" s="30">
        <f t="shared" si="7"/>
        <v>0</v>
      </c>
      <c r="Q34" s="31"/>
      <c r="R34" s="30"/>
      <c r="S34" s="30">
        <f t="shared" si="8"/>
        <v>0</v>
      </c>
      <c r="T34" s="32"/>
      <c r="U34" s="30"/>
      <c r="V34" s="30">
        <f t="shared" si="9"/>
        <v>0</v>
      </c>
      <c r="W34" s="32"/>
      <c r="X34" s="33"/>
      <c r="Y34" s="33"/>
      <c r="Z34" s="33"/>
    </row>
    <row r="35" spans="1:26" ht="15.75" customHeight="1">
      <c r="A35" s="32"/>
      <c r="B35" s="189"/>
      <c r="C35" s="277"/>
      <c r="D35" s="277"/>
      <c r="E35" s="277"/>
      <c r="F35" s="277"/>
      <c r="G35" s="277"/>
      <c r="H35" s="277"/>
      <c r="I35" s="277"/>
      <c r="J35" s="277"/>
      <c r="K35" s="277"/>
      <c r="L35" s="277"/>
      <c r="M35" s="278"/>
      <c r="N35" s="30"/>
      <c r="O35" s="30"/>
      <c r="P35" s="30">
        <f t="shared" si="7"/>
        <v>0</v>
      </c>
      <c r="Q35" s="31"/>
      <c r="R35" s="30"/>
      <c r="S35" s="30">
        <f t="shared" si="8"/>
        <v>0</v>
      </c>
      <c r="T35" s="32"/>
      <c r="U35" s="30"/>
      <c r="V35" s="30">
        <f t="shared" si="9"/>
        <v>0</v>
      </c>
      <c r="W35" s="32"/>
      <c r="X35" s="33"/>
      <c r="Y35" s="33"/>
      <c r="Z35" s="33"/>
    </row>
    <row r="36" spans="1:26" ht="15.75" customHeight="1">
      <c r="A36" s="32"/>
      <c r="B36" s="189"/>
      <c r="C36" s="277"/>
      <c r="D36" s="277"/>
      <c r="E36" s="277"/>
      <c r="F36" s="277"/>
      <c r="G36" s="277"/>
      <c r="H36" s="277"/>
      <c r="I36" s="277"/>
      <c r="J36" s="277"/>
      <c r="K36" s="277"/>
      <c r="L36" s="277"/>
      <c r="M36" s="278"/>
      <c r="N36" s="30"/>
      <c r="O36" s="30"/>
      <c r="P36" s="30">
        <f t="shared" si="7"/>
        <v>0</v>
      </c>
      <c r="Q36" s="31"/>
      <c r="R36" s="30"/>
      <c r="S36" s="30">
        <f t="shared" si="8"/>
        <v>0</v>
      </c>
      <c r="T36" s="32"/>
      <c r="U36" s="30"/>
      <c r="V36" s="30">
        <f t="shared" si="9"/>
        <v>0</v>
      </c>
      <c r="W36" s="32"/>
      <c r="X36" s="33"/>
      <c r="Y36" s="33"/>
      <c r="Z36" s="33"/>
    </row>
    <row r="37" spans="1:26" ht="15.75" customHeight="1">
      <c r="A37" s="32"/>
      <c r="B37" s="189"/>
      <c r="C37" s="277"/>
      <c r="D37" s="277"/>
      <c r="E37" s="277"/>
      <c r="F37" s="277"/>
      <c r="G37" s="277"/>
      <c r="H37" s="277"/>
      <c r="I37" s="277"/>
      <c r="J37" s="277"/>
      <c r="K37" s="277"/>
      <c r="L37" s="277"/>
      <c r="M37" s="278"/>
      <c r="N37" s="30"/>
      <c r="O37" s="30"/>
      <c r="P37" s="30">
        <f t="shared" si="7"/>
        <v>0</v>
      </c>
      <c r="Q37" s="31"/>
      <c r="R37" s="30"/>
      <c r="S37" s="30">
        <f t="shared" si="8"/>
        <v>0</v>
      </c>
      <c r="T37" s="32"/>
      <c r="U37" s="30"/>
      <c r="V37" s="30">
        <f t="shared" si="9"/>
        <v>0</v>
      </c>
      <c r="W37" s="32"/>
      <c r="X37" s="33"/>
      <c r="Y37" s="33"/>
      <c r="Z37" s="33"/>
    </row>
    <row r="38" spans="1:26" ht="15.75" customHeight="1">
      <c r="A38" s="32"/>
      <c r="B38" s="189"/>
      <c r="C38" s="277"/>
      <c r="D38" s="277"/>
      <c r="E38" s="277"/>
      <c r="F38" s="277"/>
      <c r="G38" s="277"/>
      <c r="H38" s="277"/>
      <c r="I38" s="277"/>
      <c r="J38" s="277"/>
      <c r="K38" s="277"/>
      <c r="L38" s="277"/>
      <c r="M38" s="278"/>
      <c r="N38" s="30"/>
      <c r="O38" s="30"/>
      <c r="P38" s="30">
        <f t="shared" si="7"/>
        <v>0</v>
      </c>
      <c r="Q38" s="31"/>
      <c r="R38" s="30"/>
      <c r="S38" s="30">
        <f t="shared" si="8"/>
        <v>0</v>
      </c>
      <c r="T38" s="32"/>
      <c r="U38" s="30"/>
      <c r="V38" s="30">
        <f t="shared" si="9"/>
        <v>0</v>
      </c>
      <c r="W38" s="32"/>
      <c r="X38" s="33"/>
      <c r="Y38" s="33"/>
      <c r="Z38" s="33"/>
    </row>
    <row r="39" spans="1:26" ht="15.75" customHeight="1">
      <c r="A39" s="32"/>
      <c r="B39" s="189"/>
      <c r="C39" s="277"/>
      <c r="D39" s="277"/>
      <c r="E39" s="277"/>
      <c r="F39" s="277"/>
      <c r="G39" s="277"/>
      <c r="H39" s="277"/>
      <c r="I39" s="277"/>
      <c r="J39" s="277"/>
      <c r="K39" s="277"/>
      <c r="L39" s="277"/>
      <c r="M39" s="278"/>
      <c r="N39" s="30"/>
      <c r="O39" s="30"/>
      <c r="P39" s="30">
        <f t="shared" si="7"/>
        <v>0</v>
      </c>
      <c r="Q39" s="31"/>
      <c r="R39" s="30"/>
      <c r="S39" s="30">
        <f t="shared" si="8"/>
        <v>0</v>
      </c>
      <c r="T39" s="32"/>
      <c r="U39" s="30"/>
      <c r="V39" s="30">
        <f t="shared" si="9"/>
        <v>0</v>
      </c>
      <c r="W39" s="32"/>
      <c r="X39" s="33"/>
      <c r="Y39" s="33"/>
      <c r="Z39" s="33"/>
    </row>
    <row r="40" spans="1:26" ht="15.75" customHeight="1">
      <c r="A40" s="32"/>
      <c r="B40" s="189"/>
      <c r="C40" s="277"/>
      <c r="D40" s="277"/>
      <c r="E40" s="277"/>
      <c r="F40" s="277"/>
      <c r="G40" s="277"/>
      <c r="H40" s="277"/>
      <c r="I40" s="277"/>
      <c r="J40" s="277"/>
      <c r="K40" s="277"/>
      <c r="L40" s="277"/>
      <c r="M40" s="278"/>
      <c r="N40" s="30"/>
      <c r="O40" s="30"/>
      <c r="P40" s="30">
        <f t="shared" si="7"/>
        <v>0</v>
      </c>
      <c r="Q40" s="31"/>
      <c r="R40" s="30"/>
      <c r="S40" s="30">
        <f t="shared" si="8"/>
        <v>0</v>
      </c>
      <c r="T40" s="32"/>
      <c r="U40" s="30"/>
      <c r="V40" s="30">
        <f t="shared" si="9"/>
        <v>0</v>
      </c>
      <c r="W40" s="32"/>
      <c r="X40" s="33"/>
      <c r="Y40" s="33"/>
      <c r="Z40" s="33"/>
    </row>
    <row r="41" spans="1:26" ht="15.75" customHeight="1">
      <c r="A41" s="32"/>
      <c r="B41" s="189"/>
      <c r="C41" s="277"/>
      <c r="D41" s="277"/>
      <c r="E41" s="277"/>
      <c r="F41" s="277"/>
      <c r="G41" s="277"/>
      <c r="H41" s="277"/>
      <c r="I41" s="277"/>
      <c r="J41" s="277"/>
      <c r="K41" s="277"/>
      <c r="L41" s="277"/>
      <c r="M41" s="278"/>
      <c r="N41" s="30"/>
      <c r="O41" s="30"/>
      <c r="P41" s="30">
        <f t="shared" si="7"/>
        <v>0</v>
      </c>
      <c r="Q41" s="31"/>
      <c r="R41" s="30"/>
      <c r="S41" s="30">
        <f t="shared" si="8"/>
        <v>0</v>
      </c>
      <c r="T41" s="32"/>
      <c r="U41" s="30"/>
      <c r="V41" s="30">
        <f t="shared" si="9"/>
        <v>0</v>
      </c>
      <c r="W41" s="32"/>
      <c r="X41" s="33"/>
      <c r="Y41" s="33"/>
      <c r="Z41" s="33"/>
    </row>
    <row r="42" spans="1:26" ht="15.75" customHeight="1">
      <c r="A42" s="32"/>
      <c r="B42" s="189"/>
      <c r="C42" s="277"/>
      <c r="D42" s="277"/>
      <c r="E42" s="277"/>
      <c r="F42" s="277"/>
      <c r="G42" s="277"/>
      <c r="H42" s="277"/>
      <c r="I42" s="277"/>
      <c r="J42" s="277"/>
      <c r="K42" s="277"/>
      <c r="L42" s="277"/>
      <c r="M42" s="278"/>
      <c r="N42" s="30"/>
      <c r="O42" s="30"/>
      <c r="P42" s="30">
        <f t="shared" si="7"/>
        <v>0</v>
      </c>
      <c r="Q42" s="31"/>
      <c r="R42" s="30"/>
      <c r="S42" s="30">
        <f t="shared" si="8"/>
        <v>0</v>
      </c>
      <c r="T42" s="32"/>
      <c r="U42" s="30"/>
      <c r="V42" s="30">
        <f t="shared" si="9"/>
        <v>0</v>
      </c>
      <c r="W42" s="32"/>
      <c r="X42" s="33"/>
      <c r="Y42" s="33"/>
      <c r="Z42" s="33"/>
    </row>
    <row r="43" spans="1:26" ht="15.75" customHeight="1">
      <c r="A43" s="156"/>
      <c r="B43" s="156"/>
      <c r="C43" s="156"/>
      <c r="D43" s="156"/>
      <c r="E43" s="156"/>
      <c r="F43" s="156"/>
      <c r="G43" s="156"/>
      <c r="H43" s="157"/>
      <c r="I43" s="157"/>
      <c r="J43" s="157"/>
      <c r="K43" s="157"/>
      <c r="L43" s="156"/>
      <c r="M43" s="37" t="s">
        <v>100</v>
      </c>
      <c r="N43" s="38">
        <f>SUM(N34:N42)</f>
        <v>0</v>
      </c>
      <c r="O43" s="38">
        <f t="shared" ref="O43:P43" si="10">SUM(O33:O42)</f>
        <v>0</v>
      </c>
      <c r="P43" s="38">
        <f t="shared" si="10"/>
        <v>0</v>
      </c>
      <c r="Q43" s="39"/>
      <c r="R43" s="38">
        <f t="shared" ref="R43:S43" si="11">SUM(R33:R42)</f>
        <v>0</v>
      </c>
      <c r="S43" s="38">
        <f t="shared" si="11"/>
        <v>0</v>
      </c>
      <c r="T43" s="158"/>
      <c r="U43" s="38">
        <f t="shared" ref="U43:V43" si="12">SUM(U33:U42)</f>
        <v>0</v>
      </c>
      <c r="V43" s="38">
        <f t="shared" si="12"/>
        <v>0</v>
      </c>
      <c r="W43" s="158"/>
      <c r="X43" s="1"/>
      <c r="Y43" s="1"/>
      <c r="Z43" s="1"/>
    </row>
    <row r="44" spans="1:26" ht="15.75" customHeight="1">
      <c r="A44" s="16"/>
      <c r="B44" s="16"/>
      <c r="C44" s="16"/>
      <c r="D44" s="16"/>
      <c r="E44" s="16"/>
      <c r="F44" s="16"/>
      <c r="G44" s="16"/>
      <c r="H44" s="16"/>
      <c r="I44" s="16"/>
      <c r="J44" s="16"/>
      <c r="K44" s="16"/>
      <c r="L44" s="16"/>
      <c r="M44" s="16"/>
      <c r="N44" s="40"/>
      <c r="O44" s="40"/>
      <c r="P44" s="40"/>
      <c r="Q44" s="41"/>
      <c r="R44" s="42"/>
      <c r="S44" s="40"/>
      <c r="T44" s="41"/>
      <c r="U44" s="42"/>
      <c r="V44" s="40"/>
      <c r="W44" s="41"/>
      <c r="X44" s="1"/>
      <c r="Y44" s="1"/>
      <c r="Z44" s="1"/>
    </row>
    <row r="45" spans="1:26" ht="15.75" customHeight="1">
      <c r="A45" s="201" t="s">
        <v>101</v>
      </c>
      <c r="B45" s="277"/>
      <c r="C45" s="277"/>
      <c r="D45" s="277"/>
      <c r="E45" s="277"/>
      <c r="F45" s="277"/>
      <c r="G45" s="277"/>
      <c r="H45" s="277"/>
      <c r="I45" s="277"/>
      <c r="J45" s="277"/>
      <c r="K45" s="277"/>
      <c r="L45" s="277"/>
      <c r="M45" s="278"/>
      <c r="N45" s="24" t="s">
        <v>86</v>
      </c>
      <c r="O45" s="24" t="s">
        <v>87</v>
      </c>
      <c r="P45" s="24" t="s">
        <v>88</v>
      </c>
      <c r="Q45" s="24" t="s">
        <v>89</v>
      </c>
      <c r="R45" s="24" t="s">
        <v>90</v>
      </c>
      <c r="S45" s="24" t="s">
        <v>88</v>
      </c>
      <c r="T45" s="24" t="s">
        <v>89</v>
      </c>
      <c r="U45" s="24" t="s">
        <v>91</v>
      </c>
      <c r="V45" s="24" t="s">
        <v>88</v>
      </c>
      <c r="W45" s="24" t="s">
        <v>89</v>
      </c>
      <c r="X45" s="1"/>
      <c r="Y45" s="1"/>
      <c r="Z45" s="1"/>
    </row>
    <row r="46" spans="1:26" ht="20.25" customHeight="1">
      <c r="A46" s="25" t="s">
        <v>92</v>
      </c>
      <c r="B46" s="188" t="s">
        <v>93</v>
      </c>
      <c r="C46" s="277"/>
      <c r="D46" s="277"/>
      <c r="E46" s="277"/>
      <c r="F46" s="277"/>
      <c r="G46" s="277"/>
      <c r="H46" s="277"/>
      <c r="I46" s="277"/>
      <c r="J46" s="277"/>
      <c r="K46" s="277"/>
      <c r="L46" s="277"/>
      <c r="M46" s="278"/>
      <c r="N46" s="26" t="s">
        <v>94</v>
      </c>
      <c r="O46" s="26" t="s">
        <v>94</v>
      </c>
      <c r="P46" s="26" t="s">
        <v>94</v>
      </c>
      <c r="Q46" s="26"/>
      <c r="R46" s="26" t="s">
        <v>94</v>
      </c>
      <c r="S46" s="26" t="s">
        <v>94</v>
      </c>
      <c r="T46" s="27"/>
      <c r="U46" s="26" t="s">
        <v>94</v>
      </c>
      <c r="V46" s="26" t="s">
        <v>94</v>
      </c>
      <c r="W46" s="27"/>
      <c r="X46" s="1"/>
      <c r="Y46" s="1"/>
      <c r="Z46" s="1"/>
    </row>
    <row r="47" spans="1:26" ht="15.75" customHeight="1">
      <c r="A47" s="32">
        <v>1</v>
      </c>
      <c r="B47" s="202" t="s">
        <v>102</v>
      </c>
      <c r="C47" s="277"/>
      <c r="D47" s="277"/>
      <c r="E47" s="277"/>
      <c r="F47" s="277"/>
      <c r="G47" s="277"/>
      <c r="H47" s="277"/>
      <c r="I47" s="277"/>
      <c r="J47" s="277"/>
      <c r="K47" s="277"/>
      <c r="L47" s="277"/>
      <c r="M47" s="278"/>
      <c r="N47" s="30">
        <f>N19*0.36</f>
        <v>1797.12</v>
      </c>
      <c r="O47" s="30"/>
      <c r="P47" s="30">
        <f>SUM(O47+N47)</f>
        <v>1797.12</v>
      </c>
      <c r="Q47" s="31"/>
      <c r="R47" s="30"/>
      <c r="S47" s="30">
        <f t="shared" ref="S47:S56" si="13">P47+R47</f>
        <v>1797.12</v>
      </c>
      <c r="T47" s="32"/>
      <c r="U47" s="30"/>
      <c r="V47" s="30">
        <f t="shared" ref="V47:V56" si="14">S47+U47</f>
        <v>1797.12</v>
      </c>
      <c r="W47" s="32"/>
      <c r="X47" s="33"/>
      <c r="Y47" s="33"/>
      <c r="Z47" s="33"/>
    </row>
    <row r="48" spans="1:26" ht="15.75" customHeight="1">
      <c r="A48" s="32">
        <v>2</v>
      </c>
      <c r="B48" s="203" t="s">
        <v>103</v>
      </c>
      <c r="C48" s="277"/>
      <c r="D48" s="277"/>
      <c r="E48" s="277"/>
      <c r="F48" s="277"/>
      <c r="G48" s="277"/>
      <c r="H48" s="277"/>
      <c r="I48" s="277"/>
      <c r="J48" s="277"/>
      <c r="K48" s="277"/>
      <c r="L48" s="277"/>
      <c r="M48" s="278"/>
      <c r="N48" s="30">
        <f>N20*0.36</f>
        <v>9128.34</v>
      </c>
      <c r="O48" s="30"/>
      <c r="P48" s="30">
        <f t="shared" ref="P48:P56" si="15">SUM(N48:O48)</f>
        <v>9128.34</v>
      </c>
      <c r="Q48" s="31"/>
      <c r="R48" s="30"/>
      <c r="S48" s="30">
        <f t="shared" si="13"/>
        <v>9128.34</v>
      </c>
      <c r="T48" s="32"/>
      <c r="U48" s="30"/>
      <c r="V48" s="30">
        <f t="shared" si="14"/>
        <v>9128.34</v>
      </c>
      <c r="W48" s="32"/>
      <c r="X48" s="33"/>
      <c r="Y48" s="33"/>
      <c r="Z48" s="33"/>
    </row>
    <row r="49" spans="1:26" ht="15.75" customHeight="1">
      <c r="A49" s="43" t="s">
        <v>104</v>
      </c>
      <c r="B49" s="202" t="s">
        <v>105</v>
      </c>
      <c r="C49" s="277"/>
      <c r="D49" s="277"/>
      <c r="E49" s="277"/>
      <c r="F49" s="277"/>
      <c r="G49" s="277"/>
      <c r="H49" s="277"/>
      <c r="I49" s="277"/>
      <c r="J49" s="277"/>
      <c r="K49" s="277"/>
      <c r="L49" s="277"/>
      <c r="M49" s="278"/>
      <c r="N49" s="30">
        <f>N21*0.36</f>
        <v>2038.8513131999996</v>
      </c>
      <c r="O49" s="30"/>
      <c r="P49" s="30">
        <f t="shared" si="15"/>
        <v>2038.8513131999996</v>
      </c>
      <c r="Q49" s="31"/>
      <c r="R49" s="30"/>
      <c r="S49" s="30">
        <f t="shared" si="13"/>
        <v>2038.8513131999996</v>
      </c>
      <c r="T49" s="32"/>
      <c r="U49" s="30"/>
      <c r="V49" s="30">
        <f t="shared" si="14"/>
        <v>2038.8513131999996</v>
      </c>
      <c r="W49" s="32"/>
      <c r="X49" s="33"/>
      <c r="Y49" s="33"/>
      <c r="Z49" s="33"/>
    </row>
    <row r="50" spans="1:26" ht="15.75" customHeight="1">
      <c r="A50" s="36"/>
      <c r="B50" s="267"/>
      <c r="C50" s="267"/>
      <c r="D50" s="267"/>
      <c r="E50" s="267"/>
      <c r="F50" s="267"/>
      <c r="G50" s="267"/>
      <c r="H50" s="267"/>
      <c r="I50" s="267"/>
      <c r="J50" s="267"/>
      <c r="K50" s="267"/>
      <c r="L50" s="267"/>
      <c r="M50" s="267"/>
      <c r="N50" s="30"/>
      <c r="O50" s="30"/>
      <c r="P50" s="30">
        <f t="shared" si="15"/>
        <v>0</v>
      </c>
      <c r="Q50" s="31"/>
      <c r="R50" s="30"/>
      <c r="S50" s="30">
        <f t="shared" si="13"/>
        <v>0</v>
      </c>
      <c r="T50" s="32"/>
      <c r="U50" s="30"/>
      <c r="V50" s="30">
        <f t="shared" si="14"/>
        <v>0</v>
      </c>
      <c r="W50" s="32"/>
      <c r="X50" s="33"/>
      <c r="Y50" s="33"/>
      <c r="Z50" s="33"/>
    </row>
    <row r="51" spans="1:26" ht="15.75" customHeight="1">
      <c r="A51" s="32"/>
      <c r="B51" s="189"/>
      <c r="C51" s="277"/>
      <c r="D51" s="277"/>
      <c r="E51" s="277"/>
      <c r="F51" s="277"/>
      <c r="G51" s="277"/>
      <c r="H51" s="277"/>
      <c r="I51" s="277"/>
      <c r="J51" s="277"/>
      <c r="K51" s="277"/>
      <c r="L51" s="277"/>
      <c r="M51" s="278"/>
      <c r="N51" s="30"/>
      <c r="O51" s="30"/>
      <c r="P51" s="30">
        <f t="shared" si="15"/>
        <v>0</v>
      </c>
      <c r="Q51" s="31"/>
      <c r="R51" s="30"/>
      <c r="S51" s="30">
        <f t="shared" si="13"/>
        <v>0</v>
      </c>
      <c r="T51" s="32"/>
      <c r="U51" s="30"/>
      <c r="V51" s="30">
        <f t="shared" si="14"/>
        <v>0</v>
      </c>
      <c r="W51" s="32"/>
      <c r="X51" s="33"/>
      <c r="Y51" s="33"/>
      <c r="Z51" s="33"/>
    </row>
    <row r="52" spans="1:26" ht="15.75" customHeight="1">
      <c r="A52" s="32"/>
      <c r="B52" s="189"/>
      <c r="C52" s="277"/>
      <c r="D52" s="277"/>
      <c r="E52" s="277"/>
      <c r="F52" s="277"/>
      <c r="G52" s="277"/>
      <c r="H52" s="277"/>
      <c r="I52" s="277"/>
      <c r="J52" s="277"/>
      <c r="K52" s="277"/>
      <c r="L52" s="277"/>
      <c r="M52" s="278"/>
      <c r="N52" s="30"/>
      <c r="O52" s="30"/>
      <c r="P52" s="30">
        <f t="shared" si="15"/>
        <v>0</v>
      </c>
      <c r="Q52" s="31"/>
      <c r="R52" s="30"/>
      <c r="S52" s="30">
        <f t="shared" si="13"/>
        <v>0</v>
      </c>
      <c r="T52" s="32"/>
      <c r="U52" s="30"/>
      <c r="V52" s="30">
        <f t="shared" si="14"/>
        <v>0</v>
      </c>
      <c r="W52" s="32"/>
      <c r="X52" s="33"/>
      <c r="Y52" s="33"/>
      <c r="Z52" s="33"/>
    </row>
    <row r="53" spans="1:26" ht="15.75" customHeight="1">
      <c r="A53" s="32"/>
      <c r="B53" s="189"/>
      <c r="C53" s="277"/>
      <c r="D53" s="277"/>
      <c r="E53" s="277"/>
      <c r="F53" s="277"/>
      <c r="G53" s="277"/>
      <c r="H53" s="277"/>
      <c r="I53" s="277"/>
      <c r="J53" s="277"/>
      <c r="K53" s="277"/>
      <c r="L53" s="277"/>
      <c r="M53" s="278"/>
      <c r="N53" s="30"/>
      <c r="O53" s="30"/>
      <c r="P53" s="30">
        <f t="shared" si="15"/>
        <v>0</v>
      </c>
      <c r="Q53" s="31"/>
      <c r="R53" s="30"/>
      <c r="S53" s="30">
        <f t="shared" si="13"/>
        <v>0</v>
      </c>
      <c r="T53" s="32"/>
      <c r="U53" s="30"/>
      <c r="V53" s="30">
        <f t="shared" si="14"/>
        <v>0</v>
      </c>
      <c r="W53" s="32"/>
      <c r="X53" s="33"/>
      <c r="Y53" s="33"/>
      <c r="Z53" s="33"/>
    </row>
    <row r="54" spans="1:26" ht="15.75" customHeight="1">
      <c r="A54" s="32"/>
      <c r="B54" s="189"/>
      <c r="C54" s="277"/>
      <c r="D54" s="277"/>
      <c r="E54" s="277"/>
      <c r="F54" s="277"/>
      <c r="G54" s="277"/>
      <c r="H54" s="277"/>
      <c r="I54" s="277"/>
      <c r="J54" s="277"/>
      <c r="K54" s="277"/>
      <c r="L54" s="277"/>
      <c r="M54" s="278"/>
      <c r="N54" s="30"/>
      <c r="O54" s="30"/>
      <c r="P54" s="30">
        <f t="shared" si="15"/>
        <v>0</v>
      </c>
      <c r="Q54" s="31"/>
      <c r="R54" s="30"/>
      <c r="S54" s="30">
        <f t="shared" si="13"/>
        <v>0</v>
      </c>
      <c r="T54" s="32"/>
      <c r="U54" s="30"/>
      <c r="V54" s="30">
        <f t="shared" si="14"/>
        <v>0</v>
      </c>
      <c r="W54" s="32"/>
      <c r="X54" s="33"/>
      <c r="Y54" s="33"/>
      <c r="Z54" s="33"/>
    </row>
    <row r="55" spans="1:26" ht="15.75" customHeight="1">
      <c r="A55" s="32"/>
      <c r="B55" s="189"/>
      <c r="C55" s="277"/>
      <c r="D55" s="277"/>
      <c r="E55" s="277"/>
      <c r="F55" s="277"/>
      <c r="G55" s="277"/>
      <c r="H55" s="277"/>
      <c r="I55" s="277"/>
      <c r="J55" s="277"/>
      <c r="K55" s="277"/>
      <c r="L55" s="277"/>
      <c r="M55" s="278"/>
      <c r="N55" s="30"/>
      <c r="O55" s="30"/>
      <c r="P55" s="30">
        <f t="shared" si="15"/>
        <v>0</v>
      </c>
      <c r="Q55" s="31"/>
      <c r="R55" s="30"/>
      <c r="S55" s="30">
        <f t="shared" si="13"/>
        <v>0</v>
      </c>
      <c r="T55" s="32"/>
      <c r="U55" s="30"/>
      <c r="V55" s="30">
        <f t="shared" si="14"/>
        <v>0</v>
      </c>
      <c r="W55" s="32"/>
      <c r="X55" s="33"/>
      <c r="Y55" s="33"/>
      <c r="Z55" s="33"/>
    </row>
    <row r="56" spans="1:26" ht="15.75" customHeight="1">
      <c r="A56" s="32"/>
      <c r="B56" s="189"/>
      <c r="C56" s="277"/>
      <c r="D56" s="277"/>
      <c r="E56" s="277"/>
      <c r="F56" s="277"/>
      <c r="G56" s="277"/>
      <c r="H56" s="277"/>
      <c r="I56" s="277"/>
      <c r="J56" s="277"/>
      <c r="K56" s="277"/>
      <c r="L56" s="277"/>
      <c r="M56" s="278"/>
      <c r="N56" s="30"/>
      <c r="O56" s="30"/>
      <c r="P56" s="30">
        <f t="shared" si="15"/>
        <v>0</v>
      </c>
      <c r="Q56" s="31"/>
      <c r="R56" s="30"/>
      <c r="S56" s="30">
        <f t="shared" si="13"/>
        <v>0</v>
      </c>
      <c r="T56" s="32"/>
      <c r="U56" s="30"/>
      <c r="V56" s="30">
        <f t="shared" si="14"/>
        <v>0</v>
      </c>
      <c r="W56" s="32"/>
      <c r="X56" s="33"/>
      <c r="Y56" s="33"/>
      <c r="Z56" s="33"/>
    </row>
    <row r="57" spans="1:26" ht="15.75" customHeight="1">
      <c r="A57" s="156"/>
      <c r="B57" s="156"/>
      <c r="C57" s="156"/>
      <c r="D57" s="156"/>
      <c r="E57" s="156"/>
      <c r="F57" s="156"/>
      <c r="G57" s="156"/>
      <c r="H57" s="157"/>
      <c r="I57" s="157"/>
      <c r="J57" s="157"/>
      <c r="K57" s="157"/>
      <c r="L57" s="156"/>
      <c r="M57" s="159" t="s">
        <v>106</v>
      </c>
      <c r="N57" s="38">
        <f t="shared" ref="N57:P57" si="16">SUM(N47:N56)</f>
        <v>12964.311313199998</v>
      </c>
      <c r="O57" s="38">
        <f t="shared" si="16"/>
        <v>0</v>
      </c>
      <c r="P57" s="38">
        <f t="shared" si="16"/>
        <v>12964.311313199998</v>
      </c>
      <c r="Q57" s="39"/>
      <c r="R57" s="38">
        <f t="shared" ref="R57:S57" si="17">SUM(R47:R56)</f>
        <v>0</v>
      </c>
      <c r="S57" s="38">
        <f t="shared" si="17"/>
        <v>12964.311313199998</v>
      </c>
      <c r="T57" s="158"/>
      <c r="U57" s="38">
        <f t="shared" ref="U57:V57" si="18">SUM(U47:U56)</f>
        <v>0</v>
      </c>
      <c r="V57" s="38">
        <f t="shared" si="18"/>
        <v>12964.311313199998</v>
      </c>
      <c r="W57" s="158"/>
      <c r="X57" s="1"/>
      <c r="Y57" s="1"/>
      <c r="Z57" s="1"/>
    </row>
    <row r="58" spans="1:26" ht="15.75" customHeight="1">
      <c r="A58" s="44"/>
      <c r="B58" s="44"/>
      <c r="C58" s="44"/>
      <c r="D58" s="44"/>
      <c r="E58" s="44"/>
      <c r="F58" s="44"/>
      <c r="G58" s="45"/>
      <c r="H58" s="45"/>
      <c r="I58" s="45"/>
      <c r="J58" s="45"/>
      <c r="K58" s="45"/>
      <c r="L58" s="45"/>
      <c r="M58" s="45"/>
      <c r="N58" s="46"/>
      <c r="O58" s="46"/>
      <c r="P58" s="46"/>
      <c r="Q58" s="47"/>
      <c r="R58" s="48"/>
      <c r="S58" s="46"/>
      <c r="T58" s="47"/>
      <c r="U58" s="48"/>
      <c r="V58" s="46"/>
      <c r="W58" s="47"/>
      <c r="X58" s="1"/>
      <c r="Y58" s="1"/>
      <c r="Z58" s="1"/>
    </row>
    <row r="59" spans="1:26" ht="15.75" customHeight="1">
      <c r="A59" s="49"/>
      <c r="B59" s="49"/>
      <c r="C59" s="49"/>
      <c r="D59" s="49"/>
      <c r="E59" s="49"/>
      <c r="F59" s="50"/>
      <c r="G59" s="50"/>
      <c r="H59" s="50"/>
      <c r="I59" s="50"/>
      <c r="J59" s="51"/>
      <c r="K59" s="160"/>
      <c r="L59" s="52"/>
      <c r="M59" s="53" t="s">
        <v>107</v>
      </c>
      <c r="N59" s="54">
        <f>SUM(N29,N43,N57)</f>
        <v>48976.287183200002</v>
      </c>
      <c r="O59" s="54">
        <f t="shared" ref="N59:P59" si="19">SUM(O29,O43,O57)</f>
        <v>0</v>
      </c>
      <c r="P59" s="54">
        <f t="shared" si="19"/>
        <v>48976.287183200002</v>
      </c>
      <c r="Q59" s="55"/>
      <c r="R59" s="54">
        <f t="shared" ref="R59:S59" si="20">SUM(R29,R43,R57)</f>
        <v>0</v>
      </c>
      <c r="S59" s="54">
        <f t="shared" si="20"/>
        <v>48976.287183200002</v>
      </c>
      <c r="T59" s="55"/>
      <c r="U59" s="54">
        <f t="shared" ref="U59:V59" si="21">SUM(U29,U43,U57)</f>
        <v>0</v>
      </c>
      <c r="V59" s="54">
        <f t="shared" si="21"/>
        <v>48976.287183200002</v>
      </c>
      <c r="W59" s="56"/>
      <c r="X59" s="57"/>
      <c r="Y59" s="57"/>
      <c r="Z59" s="57"/>
    </row>
    <row r="60" spans="1:26" ht="15.75" customHeight="1">
      <c r="A60" s="44"/>
      <c r="B60" s="44"/>
      <c r="C60" s="44"/>
      <c r="D60" s="44"/>
      <c r="E60" s="44"/>
      <c r="F60" s="44"/>
      <c r="G60" s="156"/>
      <c r="H60" s="156"/>
      <c r="I60" s="156"/>
      <c r="J60" s="156"/>
      <c r="K60" s="156"/>
      <c r="L60" s="156"/>
      <c r="M60" s="156"/>
      <c r="N60" s="157"/>
      <c r="O60" s="157"/>
      <c r="P60" s="157"/>
      <c r="Q60" s="58"/>
      <c r="R60" s="157"/>
      <c r="S60" s="157"/>
      <c r="T60" s="58"/>
      <c r="U60" s="157"/>
      <c r="V60" s="157"/>
      <c r="W60" s="47"/>
      <c r="X60" s="1"/>
      <c r="Y60" s="1"/>
      <c r="Z60" s="1"/>
    </row>
    <row r="61" spans="1:26" ht="15.75" customHeight="1">
      <c r="A61" s="282" t="s">
        <v>108</v>
      </c>
      <c r="B61" s="248"/>
      <c r="C61" s="248"/>
      <c r="D61" s="248"/>
      <c r="E61" s="248"/>
      <c r="F61" s="248"/>
      <c r="G61" s="248"/>
      <c r="H61" s="248"/>
      <c r="I61" s="248"/>
      <c r="J61" s="248"/>
      <c r="K61" s="248"/>
      <c r="L61" s="248"/>
      <c r="M61" s="248"/>
      <c r="N61" s="248"/>
      <c r="O61" s="248"/>
      <c r="P61" s="248"/>
      <c r="Q61" s="248"/>
      <c r="R61" s="248"/>
      <c r="S61" s="248"/>
      <c r="T61" s="248"/>
      <c r="U61" s="248"/>
      <c r="V61" s="248"/>
      <c r="W61" s="248"/>
      <c r="X61" s="1"/>
      <c r="Y61" s="1"/>
      <c r="Z61" s="1"/>
    </row>
    <row r="62" spans="1:26" ht="15.75" customHeight="1">
      <c r="A62" s="200" t="s">
        <v>109</v>
      </c>
      <c r="B62" s="277"/>
      <c r="C62" s="277"/>
      <c r="D62" s="277"/>
      <c r="E62" s="277"/>
      <c r="F62" s="277"/>
      <c r="G62" s="277"/>
      <c r="H62" s="277"/>
      <c r="I62" s="277"/>
      <c r="J62" s="277"/>
      <c r="K62" s="277"/>
      <c r="L62" s="277"/>
      <c r="M62" s="278"/>
      <c r="N62" s="59" t="s">
        <v>86</v>
      </c>
      <c r="O62" s="59" t="s">
        <v>87</v>
      </c>
      <c r="P62" s="59" t="s">
        <v>88</v>
      </c>
      <c r="Q62" s="59" t="s">
        <v>89</v>
      </c>
      <c r="R62" s="59" t="s">
        <v>90</v>
      </c>
      <c r="S62" s="59" t="s">
        <v>88</v>
      </c>
      <c r="T62" s="59" t="s">
        <v>89</v>
      </c>
      <c r="U62" s="59" t="s">
        <v>91</v>
      </c>
      <c r="V62" s="59" t="s">
        <v>88</v>
      </c>
      <c r="W62" s="59" t="s">
        <v>89</v>
      </c>
      <c r="X62" s="1"/>
      <c r="Y62" s="1"/>
      <c r="Z62" s="1"/>
    </row>
    <row r="63" spans="1:26" ht="30" customHeight="1">
      <c r="A63" s="25" t="s">
        <v>92</v>
      </c>
      <c r="B63" s="188" t="s">
        <v>93</v>
      </c>
      <c r="C63" s="277"/>
      <c r="D63" s="277"/>
      <c r="E63" s="277"/>
      <c r="F63" s="277"/>
      <c r="G63" s="277"/>
      <c r="H63" s="277"/>
      <c r="I63" s="277"/>
      <c r="J63" s="277"/>
      <c r="K63" s="277"/>
      <c r="L63" s="277"/>
      <c r="M63" s="278"/>
      <c r="N63" s="26" t="s">
        <v>94</v>
      </c>
      <c r="O63" s="26" t="s">
        <v>94</v>
      </c>
      <c r="P63" s="26" t="s">
        <v>94</v>
      </c>
      <c r="Q63" s="26"/>
      <c r="R63" s="26" t="s">
        <v>94</v>
      </c>
      <c r="S63" s="26" t="s">
        <v>94</v>
      </c>
      <c r="T63" s="27"/>
      <c r="U63" s="26" t="s">
        <v>94</v>
      </c>
      <c r="V63" s="26" t="s">
        <v>94</v>
      </c>
      <c r="W63" s="27"/>
      <c r="X63" s="1"/>
      <c r="Y63" s="1"/>
      <c r="Z63" s="1"/>
    </row>
    <row r="64" spans="1:26" ht="15.75" customHeight="1">
      <c r="A64" s="32"/>
      <c r="B64" s="189"/>
      <c r="C64" s="277"/>
      <c r="D64" s="277"/>
      <c r="E64" s="277"/>
      <c r="F64" s="277"/>
      <c r="G64" s="277"/>
      <c r="H64" s="277"/>
      <c r="I64" s="277"/>
      <c r="J64" s="277"/>
      <c r="K64" s="277"/>
      <c r="L64" s="277"/>
      <c r="M64" s="278"/>
      <c r="N64" s="30"/>
      <c r="O64" s="30"/>
      <c r="P64" s="30">
        <f t="shared" ref="P64:P73" si="22">SUM(N64:O64)</f>
        <v>0</v>
      </c>
      <c r="Q64" s="31"/>
      <c r="R64" s="30"/>
      <c r="S64" s="30">
        <f t="shared" ref="S64:S73" si="23">P64+R64</f>
        <v>0</v>
      </c>
      <c r="T64" s="32"/>
      <c r="U64" s="30"/>
      <c r="V64" s="30">
        <f t="shared" ref="V64:V73" si="24">S64+U64</f>
        <v>0</v>
      </c>
      <c r="W64" s="32"/>
      <c r="X64" s="33"/>
      <c r="Y64" s="33"/>
      <c r="Z64" s="33"/>
    </row>
    <row r="65" spans="1:26" ht="15.75" customHeight="1">
      <c r="A65" s="32"/>
      <c r="B65" s="189"/>
      <c r="C65" s="277"/>
      <c r="D65" s="277"/>
      <c r="E65" s="277"/>
      <c r="F65" s="277"/>
      <c r="G65" s="277"/>
      <c r="H65" s="277"/>
      <c r="I65" s="277"/>
      <c r="J65" s="277"/>
      <c r="K65" s="277"/>
      <c r="L65" s="277"/>
      <c r="M65" s="278"/>
      <c r="N65" s="30"/>
      <c r="O65" s="30"/>
      <c r="P65" s="30">
        <f t="shared" si="22"/>
        <v>0</v>
      </c>
      <c r="Q65" s="31"/>
      <c r="R65" s="30"/>
      <c r="S65" s="30">
        <f t="shared" si="23"/>
        <v>0</v>
      </c>
      <c r="T65" s="32"/>
      <c r="U65" s="30"/>
      <c r="V65" s="30">
        <f t="shared" si="24"/>
        <v>0</v>
      </c>
      <c r="W65" s="32"/>
      <c r="X65" s="33"/>
      <c r="Y65" s="33"/>
      <c r="Z65" s="33"/>
    </row>
    <row r="66" spans="1:26" ht="15.75" customHeight="1">
      <c r="A66" s="32"/>
      <c r="B66" s="189"/>
      <c r="C66" s="277"/>
      <c r="D66" s="277"/>
      <c r="E66" s="277"/>
      <c r="F66" s="277"/>
      <c r="G66" s="277"/>
      <c r="H66" s="277"/>
      <c r="I66" s="277"/>
      <c r="J66" s="277"/>
      <c r="K66" s="277"/>
      <c r="L66" s="277"/>
      <c r="M66" s="278"/>
      <c r="N66" s="30"/>
      <c r="O66" s="30"/>
      <c r="P66" s="30">
        <f t="shared" si="22"/>
        <v>0</v>
      </c>
      <c r="Q66" s="31"/>
      <c r="R66" s="30"/>
      <c r="S66" s="30">
        <f t="shared" si="23"/>
        <v>0</v>
      </c>
      <c r="T66" s="32"/>
      <c r="U66" s="30"/>
      <c r="V66" s="30">
        <f t="shared" si="24"/>
        <v>0</v>
      </c>
      <c r="W66" s="32"/>
      <c r="X66" s="33"/>
      <c r="Y66" s="33"/>
      <c r="Z66" s="33"/>
    </row>
    <row r="67" spans="1:26" ht="15.75" customHeight="1">
      <c r="A67" s="32"/>
      <c r="B67" s="189"/>
      <c r="C67" s="277"/>
      <c r="D67" s="277"/>
      <c r="E67" s="277"/>
      <c r="F67" s="277"/>
      <c r="G67" s="277"/>
      <c r="H67" s="277"/>
      <c r="I67" s="277"/>
      <c r="J67" s="277"/>
      <c r="K67" s="277"/>
      <c r="L67" s="277"/>
      <c r="M67" s="278"/>
      <c r="N67" s="30"/>
      <c r="O67" s="30"/>
      <c r="P67" s="30">
        <f t="shared" si="22"/>
        <v>0</v>
      </c>
      <c r="Q67" s="31"/>
      <c r="R67" s="30"/>
      <c r="S67" s="30">
        <f t="shared" si="23"/>
        <v>0</v>
      </c>
      <c r="T67" s="32"/>
      <c r="U67" s="30"/>
      <c r="V67" s="30">
        <f t="shared" si="24"/>
        <v>0</v>
      </c>
      <c r="W67" s="32"/>
      <c r="X67" s="33"/>
      <c r="Y67" s="33"/>
      <c r="Z67" s="33"/>
    </row>
    <row r="68" spans="1:26" ht="15.75" customHeight="1">
      <c r="A68" s="32"/>
      <c r="B68" s="189"/>
      <c r="C68" s="277"/>
      <c r="D68" s="277"/>
      <c r="E68" s="277"/>
      <c r="F68" s="277"/>
      <c r="G68" s="277"/>
      <c r="H68" s="277"/>
      <c r="I68" s="277"/>
      <c r="J68" s="277"/>
      <c r="K68" s="277"/>
      <c r="L68" s="277"/>
      <c r="M68" s="278"/>
      <c r="N68" s="30"/>
      <c r="O68" s="30"/>
      <c r="P68" s="30">
        <f t="shared" si="22"/>
        <v>0</v>
      </c>
      <c r="Q68" s="31"/>
      <c r="R68" s="30"/>
      <c r="S68" s="30">
        <f t="shared" si="23"/>
        <v>0</v>
      </c>
      <c r="T68" s="32"/>
      <c r="U68" s="30"/>
      <c r="V68" s="30">
        <f t="shared" si="24"/>
        <v>0</v>
      </c>
      <c r="W68" s="32"/>
      <c r="X68" s="33"/>
      <c r="Y68" s="33"/>
      <c r="Z68" s="33"/>
    </row>
    <row r="69" spans="1:26" ht="15.75" customHeight="1">
      <c r="A69" s="32"/>
      <c r="B69" s="189"/>
      <c r="C69" s="277"/>
      <c r="D69" s="277"/>
      <c r="E69" s="277"/>
      <c r="F69" s="277"/>
      <c r="G69" s="277"/>
      <c r="H69" s="277"/>
      <c r="I69" s="277"/>
      <c r="J69" s="277"/>
      <c r="K69" s="277"/>
      <c r="L69" s="277"/>
      <c r="M69" s="278"/>
      <c r="N69" s="30"/>
      <c r="O69" s="30"/>
      <c r="P69" s="30">
        <f t="shared" si="22"/>
        <v>0</v>
      </c>
      <c r="Q69" s="31"/>
      <c r="R69" s="30"/>
      <c r="S69" s="30">
        <f t="shared" si="23"/>
        <v>0</v>
      </c>
      <c r="T69" s="32"/>
      <c r="U69" s="30"/>
      <c r="V69" s="30">
        <f t="shared" si="24"/>
        <v>0</v>
      </c>
      <c r="W69" s="32"/>
      <c r="X69" s="33"/>
      <c r="Y69" s="33"/>
      <c r="Z69" s="33"/>
    </row>
    <row r="70" spans="1:26" ht="15.75" customHeight="1">
      <c r="A70" s="32"/>
      <c r="B70" s="189"/>
      <c r="C70" s="277"/>
      <c r="D70" s="277"/>
      <c r="E70" s="277"/>
      <c r="F70" s="277"/>
      <c r="G70" s="277"/>
      <c r="H70" s="277"/>
      <c r="I70" s="277"/>
      <c r="J70" s="277"/>
      <c r="K70" s="277"/>
      <c r="L70" s="277"/>
      <c r="M70" s="278"/>
      <c r="N70" s="30"/>
      <c r="O70" s="30"/>
      <c r="P70" s="30">
        <f t="shared" si="22"/>
        <v>0</v>
      </c>
      <c r="Q70" s="31"/>
      <c r="R70" s="30"/>
      <c r="S70" s="30">
        <f t="shared" si="23"/>
        <v>0</v>
      </c>
      <c r="T70" s="32"/>
      <c r="U70" s="30"/>
      <c r="V70" s="30">
        <f t="shared" si="24"/>
        <v>0</v>
      </c>
      <c r="W70" s="32"/>
      <c r="X70" s="33"/>
      <c r="Y70" s="33"/>
      <c r="Z70" s="33"/>
    </row>
    <row r="71" spans="1:26" ht="15.75" customHeight="1">
      <c r="A71" s="32"/>
      <c r="B71" s="189"/>
      <c r="C71" s="277"/>
      <c r="D71" s="277"/>
      <c r="E71" s="277"/>
      <c r="F71" s="277"/>
      <c r="G71" s="277"/>
      <c r="H71" s="277"/>
      <c r="I71" s="277"/>
      <c r="J71" s="277"/>
      <c r="K71" s="277"/>
      <c r="L71" s="277"/>
      <c r="M71" s="278"/>
      <c r="N71" s="30"/>
      <c r="O71" s="30"/>
      <c r="P71" s="30">
        <f t="shared" si="22"/>
        <v>0</v>
      </c>
      <c r="Q71" s="31"/>
      <c r="R71" s="30"/>
      <c r="S71" s="30">
        <f t="shared" si="23"/>
        <v>0</v>
      </c>
      <c r="T71" s="32"/>
      <c r="U71" s="30"/>
      <c r="V71" s="30">
        <f t="shared" si="24"/>
        <v>0</v>
      </c>
      <c r="W71" s="32"/>
      <c r="X71" s="33"/>
      <c r="Y71" s="33"/>
      <c r="Z71" s="33"/>
    </row>
    <row r="72" spans="1:26" ht="15.75" customHeight="1">
      <c r="A72" s="32"/>
      <c r="B72" s="189"/>
      <c r="C72" s="277"/>
      <c r="D72" s="277"/>
      <c r="E72" s="277"/>
      <c r="F72" s="277"/>
      <c r="G72" s="277"/>
      <c r="H72" s="277"/>
      <c r="I72" s="277"/>
      <c r="J72" s="277"/>
      <c r="K72" s="277"/>
      <c r="L72" s="277"/>
      <c r="M72" s="278"/>
      <c r="N72" s="30"/>
      <c r="O72" s="30"/>
      <c r="P72" s="30">
        <f t="shared" si="22"/>
        <v>0</v>
      </c>
      <c r="Q72" s="31"/>
      <c r="R72" s="30"/>
      <c r="S72" s="30">
        <f t="shared" si="23"/>
        <v>0</v>
      </c>
      <c r="T72" s="32"/>
      <c r="U72" s="30"/>
      <c r="V72" s="30">
        <f t="shared" si="24"/>
        <v>0</v>
      </c>
      <c r="W72" s="32"/>
      <c r="X72" s="33"/>
      <c r="Y72" s="33"/>
      <c r="Z72" s="33"/>
    </row>
    <row r="73" spans="1:26" ht="15.75" customHeight="1">
      <c r="A73" s="32"/>
      <c r="B73" s="189"/>
      <c r="C73" s="277"/>
      <c r="D73" s="277"/>
      <c r="E73" s="277"/>
      <c r="F73" s="277"/>
      <c r="G73" s="277"/>
      <c r="H73" s="277"/>
      <c r="I73" s="277"/>
      <c r="J73" s="277"/>
      <c r="K73" s="277"/>
      <c r="L73" s="277"/>
      <c r="M73" s="278"/>
      <c r="N73" s="30"/>
      <c r="O73" s="30"/>
      <c r="P73" s="30">
        <f t="shared" si="22"/>
        <v>0</v>
      </c>
      <c r="Q73" s="31"/>
      <c r="R73" s="30"/>
      <c r="S73" s="30">
        <f t="shared" si="23"/>
        <v>0</v>
      </c>
      <c r="T73" s="32"/>
      <c r="U73" s="30"/>
      <c r="V73" s="30">
        <f t="shared" si="24"/>
        <v>0</v>
      </c>
      <c r="W73" s="32"/>
      <c r="X73" s="33"/>
      <c r="Y73" s="33"/>
      <c r="Z73" s="33"/>
    </row>
    <row r="74" spans="1:26" ht="15.75" customHeight="1">
      <c r="A74" s="44"/>
      <c r="B74" s="44"/>
      <c r="C74" s="44"/>
      <c r="D74" s="44"/>
      <c r="E74" s="44"/>
      <c r="F74" s="44"/>
      <c r="G74" s="44"/>
      <c r="H74" s="44"/>
      <c r="I74" s="44"/>
      <c r="J74" s="44"/>
      <c r="K74" s="44"/>
      <c r="L74" s="44"/>
      <c r="M74" s="60" t="s">
        <v>110</v>
      </c>
      <c r="N74" s="38">
        <f t="shared" ref="N74:P74" si="25">SUM(N64:N73)</f>
        <v>0</v>
      </c>
      <c r="O74" s="38">
        <f t="shared" si="25"/>
        <v>0</v>
      </c>
      <c r="P74" s="38">
        <f t="shared" si="25"/>
        <v>0</v>
      </c>
      <c r="Q74" s="39"/>
      <c r="R74" s="38">
        <f t="shared" ref="R74:S74" si="26">SUM(R64:R73)</f>
        <v>0</v>
      </c>
      <c r="S74" s="38">
        <f t="shared" si="26"/>
        <v>0</v>
      </c>
      <c r="T74" s="158"/>
      <c r="U74" s="38">
        <f t="shared" ref="U74:V74" si="27">SUM(U64:U73)</f>
        <v>0</v>
      </c>
      <c r="V74" s="38">
        <f t="shared" si="27"/>
        <v>0</v>
      </c>
      <c r="W74" s="158"/>
      <c r="X74" s="1"/>
      <c r="Y74" s="1"/>
      <c r="Z74" s="1"/>
    </row>
    <row r="75" spans="1:26" ht="15.75" customHeight="1">
      <c r="A75" s="45"/>
      <c r="B75" s="45"/>
      <c r="C75" s="45"/>
      <c r="D75" s="45"/>
      <c r="E75" s="45"/>
      <c r="F75" s="45"/>
      <c r="G75" s="45"/>
      <c r="H75" s="45"/>
      <c r="I75" s="45"/>
      <c r="J75" s="45"/>
      <c r="K75" s="45"/>
      <c r="L75" s="45"/>
      <c r="M75" s="61"/>
      <c r="N75" s="58"/>
      <c r="O75" s="58"/>
      <c r="P75" s="58"/>
      <c r="Q75" s="47"/>
      <c r="R75" s="58"/>
      <c r="S75" s="58"/>
      <c r="T75" s="47"/>
      <c r="U75" s="58"/>
      <c r="V75" s="58"/>
      <c r="W75" s="47"/>
      <c r="X75" s="1"/>
      <c r="Y75" s="1"/>
      <c r="Z75" s="1"/>
    </row>
    <row r="76" spans="1:26" ht="15.75" customHeight="1">
      <c r="A76" s="199" t="s">
        <v>111</v>
      </c>
      <c r="B76" s="277"/>
      <c r="C76" s="277"/>
      <c r="D76" s="277"/>
      <c r="E76" s="277"/>
      <c r="F76" s="277"/>
      <c r="G76" s="277"/>
      <c r="H76" s="277"/>
      <c r="I76" s="277"/>
      <c r="J76" s="277"/>
      <c r="K76" s="277"/>
      <c r="L76" s="277"/>
      <c r="M76" s="278"/>
      <c r="N76" s="62" t="s">
        <v>86</v>
      </c>
      <c r="O76" s="62" t="s">
        <v>87</v>
      </c>
      <c r="P76" s="62" t="s">
        <v>88</v>
      </c>
      <c r="Q76" s="62" t="s">
        <v>89</v>
      </c>
      <c r="R76" s="62" t="s">
        <v>90</v>
      </c>
      <c r="S76" s="62" t="s">
        <v>88</v>
      </c>
      <c r="T76" s="62" t="s">
        <v>89</v>
      </c>
      <c r="U76" s="62" t="s">
        <v>91</v>
      </c>
      <c r="V76" s="62" t="s">
        <v>88</v>
      </c>
      <c r="W76" s="62" t="s">
        <v>89</v>
      </c>
      <c r="X76" s="1"/>
      <c r="Y76" s="1"/>
      <c r="Z76" s="1"/>
    </row>
    <row r="77" spans="1:26" ht="30" customHeight="1">
      <c r="A77" s="25" t="s">
        <v>92</v>
      </c>
      <c r="B77" s="188" t="s">
        <v>93</v>
      </c>
      <c r="C77" s="277"/>
      <c r="D77" s="277"/>
      <c r="E77" s="277"/>
      <c r="F77" s="277"/>
      <c r="G77" s="277"/>
      <c r="H77" s="277"/>
      <c r="I77" s="277"/>
      <c r="J77" s="277"/>
      <c r="K77" s="277"/>
      <c r="L77" s="277"/>
      <c r="M77" s="278"/>
      <c r="N77" s="26" t="s">
        <v>94</v>
      </c>
      <c r="O77" s="26" t="s">
        <v>94</v>
      </c>
      <c r="P77" s="26" t="s">
        <v>94</v>
      </c>
      <c r="Q77" s="26"/>
      <c r="R77" s="26" t="s">
        <v>94</v>
      </c>
      <c r="S77" s="26" t="s">
        <v>94</v>
      </c>
      <c r="T77" s="27"/>
      <c r="U77" s="26" t="s">
        <v>94</v>
      </c>
      <c r="V77" s="26" t="s">
        <v>94</v>
      </c>
      <c r="W77" s="27"/>
      <c r="X77" s="1"/>
      <c r="Y77" s="1"/>
      <c r="Z77" s="1"/>
    </row>
    <row r="78" spans="1:26" ht="15.75" customHeight="1">
      <c r="A78" s="32"/>
      <c r="B78" s="189"/>
      <c r="C78" s="277"/>
      <c r="D78" s="277"/>
      <c r="E78" s="277"/>
      <c r="F78" s="277"/>
      <c r="G78" s="277"/>
      <c r="H78" s="277"/>
      <c r="I78" s="277"/>
      <c r="J78" s="277"/>
      <c r="K78" s="277"/>
      <c r="L78" s="277"/>
      <c r="M78" s="278"/>
      <c r="N78" s="30"/>
      <c r="O78" s="30"/>
      <c r="P78" s="30">
        <f t="shared" ref="P78:P87" si="28">SUM(N78:O78)</f>
        <v>0</v>
      </c>
      <c r="Q78" s="31"/>
      <c r="R78" s="30"/>
      <c r="S78" s="30">
        <f t="shared" ref="S78:S87" si="29">P78+R78</f>
        <v>0</v>
      </c>
      <c r="T78" s="32"/>
      <c r="U78" s="30"/>
      <c r="V78" s="30">
        <f t="shared" ref="V78:V87" si="30">S78+U78</f>
        <v>0</v>
      </c>
      <c r="W78" s="32"/>
      <c r="X78" s="33"/>
      <c r="Y78" s="33"/>
      <c r="Z78" s="33"/>
    </row>
    <row r="79" spans="1:26" ht="15.75" customHeight="1">
      <c r="A79" s="32"/>
      <c r="B79" s="189"/>
      <c r="C79" s="277"/>
      <c r="D79" s="277"/>
      <c r="E79" s="277"/>
      <c r="F79" s="277"/>
      <c r="G79" s="277"/>
      <c r="H79" s="277"/>
      <c r="I79" s="277"/>
      <c r="J79" s="277"/>
      <c r="K79" s="277"/>
      <c r="L79" s="277"/>
      <c r="M79" s="278"/>
      <c r="N79" s="30"/>
      <c r="O79" s="30"/>
      <c r="P79" s="30">
        <f t="shared" si="28"/>
        <v>0</v>
      </c>
      <c r="Q79" s="31"/>
      <c r="R79" s="30"/>
      <c r="S79" s="30">
        <f t="shared" si="29"/>
        <v>0</v>
      </c>
      <c r="T79" s="32"/>
      <c r="U79" s="30"/>
      <c r="V79" s="30">
        <f t="shared" si="30"/>
        <v>0</v>
      </c>
      <c r="W79" s="32"/>
      <c r="X79" s="33"/>
      <c r="Y79" s="33"/>
      <c r="Z79" s="33"/>
    </row>
    <row r="80" spans="1:26" ht="15.75" customHeight="1">
      <c r="A80" s="32"/>
      <c r="B80" s="189"/>
      <c r="C80" s="277"/>
      <c r="D80" s="277"/>
      <c r="E80" s="277"/>
      <c r="F80" s="277"/>
      <c r="G80" s="277"/>
      <c r="H80" s="277"/>
      <c r="I80" s="277"/>
      <c r="J80" s="277"/>
      <c r="K80" s="277"/>
      <c r="L80" s="277"/>
      <c r="M80" s="278"/>
      <c r="N80" s="30"/>
      <c r="O80" s="30"/>
      <c r="P80" s="30">
        <f t="shared" si="28"/>
        <v>0</v>
      </c>
      <c r="Q80" s="31"/>
      <c r="R80" s="30"/>
      <c r="S80" s="30">
        <f t="shared" si="29"/>
        <v>0</v>
      </c>
      <c r="T80" s="32"/>
      <c r="U80" s="30"/>
      <c r="V80" s="30">
        <f t="shared" si="30"/>
        <v>0</v>
      </c>
      <c r="W80" s="32"/>
      <c r="X80" s="33"/>
      <c r="Y80" s="33"/>
      <c r="Z80" s="33"/>
    </row>
    <row r="81" spans="1:26" ht="15.75" customHeight="1">
      <c r="A81" s="32"/>
      <c r="B81" s="189"/>
      <c r="C81" s="277"/>
      <c r="D81" s="277"/>
      <c r="E81" s="277"/>
      <c r="F81" s="277"/>
      <c r="G81" s="277"/>
      <c r="H81" s="277"/>
      <c r="I81" s="277"/>
      <c r="J81" s="277"/>
      <c r="K81" s="277"/>
      <c r="L81" s="277"/>
      <c r="M81" s="278"/>
      <c r="N81" s="30"/>
      <c r="O81" s="30"/>
      <c r="P81" s="30">
        <f t="shared" si="28"/>
        <v>0</v>
      </c>
      <c r="Q81" s="31"/>
      <c r="R81" s="30"/>
      <c r="S81" s="30">
        <f t="shared" si="29"/>
        <v>0</v>
      </c>
      <c r="T81" s="32"/>
      <c r="U81" s="30"/>
      <c r="V81" s="30">
        <f t="shared" si="30"/>
        <v>0</v>
      </c>
      <c r="W81" s="32"/>
      <c r="X81" s="33"/>
      <c r="Y81" s="33"/>
      <c r="Z81" s="33"/>
    </row>
    <row r="82" spans="1:26" ht="15.75" customHeight="1">
      <c r="A82" s="32"/>
      <c r="B82" s="189"/>
      <c r="C82" s="277"/>
      <c r="D82" s="277"/>
      <c r="E82" s="277"/>
      <c r="F82" s="277"/>
      <c r="G82" s="277"/>
      <c r="H82" s="277"/>
      <c r="I82" s="277"/>
      <c r="J82" s="277"/>
      <c r="K82" s="277"/>
      <c r="L82" s="277"/>
      <c r="M82" s="278"/>
      <c r="N82" s="30"/>
      <c r="O82" s="30"/>
      <c r="P82" s="30">
        <f t="shared" si="28"/>
        <v>0</v>
      </c>
      <c r="Q82" s="31"/>
      <c r="R82" s="30"/>
      <c r="S82" s="30">
        <f t="shared" si="29"/>
        <v>0</v>
      </c>
      <c r="T82" s="32"/>
      <c r="U82" s="30"/>
      <c r="V82" s="30">
        <f t="shared" si="30"/>
        <v>0</v>
      </c>
      <c r="W82" s="32"/>
      <c r="X82" s="33"/>
      <c r="Y82" s="33"/>
      <c r="Z82" s="33"/>
    </row>
    <row r="83" spans="1:26" ht="15.75" customHeight="1">
      <c r="A83" s="32"/>
      <c r="B83" s="189"/>
      <c r="C83" s="277"/>
      <c r="D83" s="277"/>
      <c r="E83" s="277"/>
      <c r="F83" s="277"/>
      <c r="G83" s="277"/>
      <c r="H83" s="277"/>
      <c r="I83" s="277"/>
      <c r="J83" s="277"/>
      <c r="K83" s="277"/>
      <c r="L83" s="277"/>
      <c r="M83" s="278"/>
      <c r="N83" s="30"/>
      <c r="O83" s="30"/>
      <c r="P83" s="30">
        <f t="shared" si="28"/>
        <v>0</v>
      </c>
      <c r="Q83" s="31"/>
      <c r="R83" s="30"/>
      <c r="S83" s="30">
        <f t="shared" si="29"/>
        <v>0</v>
      </c>
      <c r="T83" s="32"/>
      <c r="U83" s="30"/>
      <c r="V83" s="30">
        <f t="shared" si="30"/>
        <v>0</v>
      </c>
      <c r="W83" s="32"/>
      <c r="X83" s="33"/>
      <c r="Y83" s="33"/>
      <c r="Z83" s="33"/>
    </row>
    <row r="84" spans="1:26" ht="15.75" customHeight="1">
      <c r="A84" s="32"/>
      <c r="B84" s="189"/>
      <c r="C84" s="277"/>
      <c r="D84" s="277"/>
      <c r="E84" s="277"/>
      <c r="F84" s="277"/>
      <c r="G84" s="277"/>
      <c r="H84" s="277"/>
      <c r="I84" s="277"/>
      <c r="J84" s="277"/>
      <c r="K84" s="277"/>
      <c r="L84" s="277"/>
      <c r="M84" s="278"/>
      <c r="N84" s="30"/>
      <c r="O84" s="30"/>
      <c r="P84" s="30">
        <f t="shared" si="28"/>
        <v>0</v>
      </c>
      <c r="Q84" s="31"/>
      <c r="R84" s="30"/>
      <c r="S84" s="30">
        <f t="shared" si="29"/>
        <v>0</v>
      </c>
      <c r="T84" s="32"/>
      <c r="U84" s="30"/>
      <c r="V84" s="30">
        <f t="shared" si="30"/>
        <v>0</v>
      </c>
      <c r="W84" s="32"/>
      <c r="X84" s="33"/>
      <c r="Y84" s="33"/>
      <c r="Z84" s="33"/>
    </row>
    <row r="85" spans="1:26" ht="15.75" customHeight="1">
      <c r="A85" s="32"/>
      <c r="B85" s="189"/>
      <c r="C85" s="277"/>
      <c r="D85" s="277"/>
      <c r="E85" s="277"/>
      <c r="F85" s="277"/>
      <c r="G85" s="277"/>
      <c r="H85" s="277"/>
      <c r="I85" s="277"/>
      <c r="J85" s="277"/>
      <c r="K85" s="277"/>
      <c r="L85" s="277"/>
      <c r="M85" s="278"/>
      <c r="N85" s="30"/>
      <c r="O85" s="30"/>
      <c r="P85" s="30">
        <f t="shared" si="28"/>
        <v>0</v>
      </c>
      <c r="Q85" s="31"/>
      <c r="R85" s="30"/>
      <c r="S85" s="30">
        <f t="shared" si="29"/>
        <v>0</v>
      </c>
      <c r="T85" s="32"/>
      <c r="U85" s="30"/>
      <c r="V85" s="30">
        <f t="shared" si="30"/>
        <v>0</v>
      </c>
      <c r="W85" s="32"/>
      <c r="X85" s="33"/>
      <c r="Y85" s="33"/>
      <c r="Z85" s="33"/>
    </row>
    <row r="86" spans="1:26" ht="15.75" customHeight="1">
      <c r="A86" s="32"/>
      <c r="B86" s="189"/>
      <c r="C86" s="277"/>
      <c r="D86" s="277"/>
      <c r="E86" s="277"/>
      <c r="F86" s="277"/>
      <c r="G86" s="277"/>
      <c r="H86" s="277"/>
      <c r="I86" s="277"/>
      <c r="J86" s="277"/>
      <c r="K86" s="277"/>
      <c r="L86" s="277"/>
      <c r="M86" s="278"/>
      <c r="N86" s="30"/>
      <c r="O86" s="30"/>
      <c r="P86" s="30">
        <f t="shared" si="28"/>
        <v>0</v>
      </c>
      <c r="Q86" s="31"/>
      <c r="R86" s="30"/>
      <c r="S86" s="30">
        <f t="shared" si="29"/>
        <v>0</v>
      </c>
      <c r="T86" s="32"/>
      <c r="U86" s="30"/>
      <c r="V86" s="30">
        <f t="shared" si="30"/>
        <v>0</v>
      </c>
      <c r="W86" s="32"/>
      <c r="X86" s="33"/>
      <c r="Y86" s="33"/>
      <c r="Z86" s="33"/>
    </row>
    <row r="87" spans="1:26" ht="15.75" customHeight="1">
      <c r="A87" s="32"/>
      <c r="B87" s="189"/>
      <c r="C87" s="277"/>
      <c r="D87" s="277"/>
      <c r="E87" s="277"/>
      <c r="F87" s="277"/>
      <c r="G87" s="277"/>
      <c r="H87" s="277"/>
      <c r="I87" s="277"/>
      <c r="J87" s="277"/>
      <c r="K87" s="277"/>
      <c r="L87" s="277"/>
      <c r="M87" s="278"/>
      <c r="N87" s="30"/>
      <c r="O87" s="30"/>
      <c r="P87" s="30">
        <f t="shared" si="28"/>
        <v>0</v>
      </c>
      <c r="Q87" s="31"/>
      <c r="R87" s="30"/>
      <c r="S87" s="30">
        <f t="shared" si="29"/>
        <v>0</v>
      </c>
      <c r="T87" s="32"/>
      <c r="U87" s="30"/>
      <c r="V87" s="30">
        <f t="shared" si="30"/>
        <v>0</v>
      </c>
      <c r="W87" s="32"/>
      <c r="X87" s="33"/>
      <c r="Y87" s="33"/>
      <c r="Z87" s="33"/>
    </row>
    <row r="88" spans="1:26" ht="15.75" customHeight="1">
      <c r="A88" s="44"/>
      <c r="B88" s="44"/>
      <c r="C88" s="44"/>
      <c r="D88" s="44"/>
      <c r="E88" s="44"/>
      <c r="F88" s="44"/>
      <c r="G88" s="44"/>
      <c r="H88" s="44"/>
      <c r="I88" s="44"/>
      <c r="J88" s="44"/>
      <c r="K88" s="44"/>
      <c r="L88" s="44"/>
      <c r="M88" s="60" t="s">
        <v>112</v>
      </c>
      <c r="N88" s="38">
        <f t="shared" ref="N88:P88" si="31">SUM(N78:N87)</f>
        <v>0</v>
      </c>
      <c r="O88" s="38">
        <f t="shared" si="31"/>
        <v>0</v>
      </c>
      <c r="P88" s="38">
        <f t="shared" si="31"/>
        <v>0</v>
      </c>
      <c r="Q88" s="39"/>
      <c r="R88" s="38">
        <f t="shared" ref="R88:S88" si="32">SUM(R78:R87)</f>
        <v>0</v>
      </c>
      <c r="S88" s="38">
        <f t="shared" si="32"/>
        <v>0</v>
      </c>
      <c r="T88" s="158"/>
      <c r="U88" s="38">
        <f t="shared" ref="U88:V88" si="33">SUM(U78:U87)</f>
        <v>0</v>
      </c>
      <c r="V88" s="38">
        <f t="shared" si="33"/>
        <v>0</v>
      </c>
      <c r="W88" s="158"/>
      <c r="X88" s="1"/>
      <c r="Y88" s="1"/>
      <c r="Z88" s="1"/>
    </row>
    <row r="89" spans="1:26" ht="15.75" customHeight="1">
      <c r="A89" s="45"/>
      <c r="B89" s="45"/>
      <c r="C89" s="45"/>
      <c r="D89" s="45"/>
      <c r="E89" s="45"/>
      <c r="F89" s="45"/>
      <c r="G89" s="45"/>
      <c r="H89" s="45"/>
      <c r="I89" s="45"/>
      <c r="J89" s="45"/>
      <c r="K89" s="45"/>
      <c r="L89" s="45"/>
      <c r="M89" s="61"/>
      <c r="N89" s="58"/>
      <c r="O89" s="58"/>
      <c r="P89" s="58"/>
      <c r="Q89" s="47"/>
      <c r="R89" s="58"/>
      <c r="S89" s="58"/>
      <c r="T89" s="47"/>
      <c r="U89" s="58"/>
      <c r="V89" s="58"/>
      <c r="W89" s="47"/>
      <c r="X89" s="1"/>
      <c r="Y89" s="1"/>
      <c r="Z89" s="1"/>
    </row>
    <row r="90" spans="1:26" ht="15.75" customHeight="1">
      <c r="A90" s="63" t="s">
        <v>113</v>
      </c>
      <c r="B90" s="193"/>
      <c r="C90" s="277"/>
      <c r="D90" s="277"/>
      <c r="E90" s="277"/>
      <c r="F90" s="277"/>
      <c r="G90" s="277"/>
      <c r="H90" s="277"/>
      <c r="I90" s="277"/>
      <c r="J90" s="277"/>
      <c r="K90" s="277"/>
      <c r="L90" s="277"/>
      <c r="M90" s="278"/>
      <c r="N90" s="64" t="s">
        <v>86</v>
      </c>
      <c r="O90" s="64" t="s">
        <v>87</v>
      </c>
      <c r="P90" s="64" t="s">
        <v>88</v>
      </c>
      <c r="Q90" s="64" t="s">
        <v>89</v>
      </c>
      <c r="R90" s="64" t="s">
        <v>90</v>
      </c>
      <c r="S90" s="64" t="s">
        <v>88</v>
      </c>
      <c r="T90" s="64" t="s">
        <v>89</v>
      </c>
      <c r="U90" s="64" t="s">
        <v>91</v>
      </c>
      <c r="V90" s="64" t="s">
        <v>88</v>
      </c>
      <c r="W90" s="64" t="s">
        <v>89</v>
      </c>
      <c r="X90" s="1"/>
      <c r="Y90" s="1"/>
      <c r="Z90" s="1"/>
    </row>
    <row r="91" spans="1:26" ht="15.75" customHeight="1">
      <c r="A91" s="25" t="s">
        <v>92</v>
      </c>
      <c r="B91" s="188" t="s">
        <v>93</v>
      </c>
      <c r="C91" s="277"/>
      <c r="D91" s="277"/>
      <c r="E91" s="277"/>
      <c r="F91" s="277"/>
      <c r="G91" s="277"/>
      <c r="H91" s="277"/>
      <c r="I91" s="277"/>
      <c r="J91" s="277"/>
      <c r="K91" s="277"/>
      <c r="L91" s="277"/>
      <c r="M91" s="278"/>
      <c r="N91" s="26" t="s">
        <v>94</v>
      </c>
      <c r="O91" s="26" t="s">
        <v>94</v>
      </c>
      <c r="P91" s="26" t="s">
        <v>94</v>
      </c>
      <c r="Q91" s="26"/>
      <c r="R91" s="26" t="s">
        <v>94</v>
      </c>
      <c r="S91" s="26" t="s">
        <v>94</v>
      </c>
      <c r="T91" s="27"/>
      <c r="U91" s="26" t="s">
        <v>94</v>
      </c>
      <c r="V91" s="26" t="s">
        <v>94</v>
      </c>
      <c r="W91" s="27"/>
      <c r="X91" s="1"/>
      <c r="Y91" s="1"/>
      <c r="Z91" s="1"/>
    </row>
    <row r="92" spans="1:26" ht="56.25" customHeight="1">
      <c r="A92" s="32"/>
      <c r="B92" s="194"/>
      <c r="C92" s="277"/>
      <c r="D92" s="277"/>
      <c r="E92" s="277"/>
      <c r="F92" s="277"/>
      <c r="G92" s="277"/>
      <c r="H92" s="277"/>
      <c r="I92" s="277"/>
      <c r="J92" s="277"/>
      <c r="K92" s="277"/>
      <c r="L92" s="277"/>
      <c r="M92" s="278"/>
      <c r="N92" s="65"/>
      <c r="O92" s="30"/>
      <c r="P92" s="30">
        <f t="shared" ref="P92:P101" si="34">SUM(N92:O92)</f>
        <v>0</v>
      </c>
      <c r="Q92" s="31"/>
      <c r="R92" s="30"/>
      <c r="S92" s="30">
        <f t="shared" ref="S92:S101" si="35">P92+R92</f>
        <v>0</v>
      </c>
      <c r="T92" s="32"/>
      <c r="U92" s="30"/>
      <c r="V92" s="30">
        <f t="shared" ref="V92:V101" si="36">S92+U92</f>
        <v>0</v>
      </c>
      <c r="W92" s="32"/>
      <c r="X92" s="33"/>
      <c r="Y92" s="33"/>
      <c r="Z92" s="33"/>
    </row>
    <row r="93" spans="1:26" ht="15" customHeight="1">
      <c r="A93" s="32"/>
      <c r="B93" s="189"/>
      <c r="C93" s="277"/>
      <c r="D93" s="277"/>
      <c r="E93" s="277"/>
      <c r="F93" s="277"/>
      <c r="G93" s="277"/>
      <c r="H93" s="277"/>
      <c r="I93" s="277"/>
      <c r="J93" s="277"/>
      <c r="K93" s="277"/>
      <c r="L93" s="277"/>
      <c r="M93" s="278"/>
      <c r="N93" s="30"/>
      <c r="O93" s="30"/>
      <c r="P93" s="30">
        <f t="shared" si="34"/>
        <v>0</v>
      </c>
      <c r="Q93" s="31"/>
      <c r="R93" s="30"/>
      <c r="S93" s="30">
        <f t="shared" si="35"/>
        <v>0</v>
      </c>
      <c r="T93" s="32"/>
      <c r="U93" s="30"/>
      <c r="V93" s="30">
        <f t="shared" si="36"/>
        <v>0</v>
      </c>
      <c r="W93" s="32"/>
      <c r="X93" s="33"/>
      <c r="Y93" s="33"/>
      <c r="Z93" s="33"/>
    </row>
    <row r="94" spans="1:26" ht="15" customHeight="1">
      <c r="A94" s="32"/>
      <c r="B94" s="189"/>
      <c r="C94" s="277"/>
      <c r="D94" s="277"/>
      <c r="E94" s="277"/>
      <c r="F94" s="277"/>
      <c r="G94" s="277"/>
      <c r="H94" s="277"/>
      <c r="I94" s="277"/>
      <c r="J94" s="277"/>
      <c r="K94" s="277"/>
      <c r="L94" s="277"/>
      <c r="M94" s="278"/>
      <c r="N94" s="30"/>
      <c r="O94" s="30"/>
      <c r="P94" s="30">
        <f t="shared" si="34"/>
        <v>0</v>
      </c>
      <c r="Q94" s="31"/>
      <c r="R94" s="30"/>
      <c r="S94" s="30">
        <f t="shared" si="35"/>
        <v>0</v>
      </c>
      <c r="T94" s="32"/>
      <c r="U94" s="30"/>
      <c r="V94" s="30">
        <f t="shared" si="36"/>
        <v>0</v>
      </c>
      <c r="W94" s="32"/>
      <c r="X94" s="33"/>
      <c r="Y94" s="33"/>
      <c r="Z94" s="33"/>
    </row>
    <row r="95" spans="1:26" ht="15" customHeight="1">
      <c r="A95" s="32"/>
      <c r="B95" s="189"/>
      <c r="C95" s="277"/>
      <c r="D95" s="277"/>
      <c r="E95" s="277"/>
      <c r="F95" s="277"/>
      <c r="G95" s="277"/>
      <c r="H95" s="277"/>
      <c r="I95" s="277"/>
      <c r="J95" s="277"/>
      <c r="K95" s="277"/>
      <c r="L95" s="277"/>
      <c r="M95" s="278"/>
      <c r="N95" s="30"/>
      <c r="O95" s="30"/>
      <c r="P95" s="30">
        <f t="shared" si="34"/>
        <v>0</v>
      </c>
      <c r="Q95" s="31"/>
      <c r="R95" s="30"/>
      <c r="S95" s="30">
        <f t="shared" si="35"/>
        <v>0</v>
      </c>
      <c r="T95" s="32"/>
      <c r="U95" s="30"/>
      <c r="V95" s="30">
        <f t="shared" si="36"/>
        <v>0</v>
      </c>
      <c r="W95" s="32"/>
      <c r="X95" s="33"/>
      <c r="Y95" s="33"/>
      <c r="Z95" s="33"/>
    </row>
    <row r="96" spans="1:26" ht="15" customHeight="1">
      <c r="A96" s="32"/>
      <c r="B96" s="189"/>
      <c r="C96" s="277"/>
      <c r="D96" s="277"/>
      <c r="E96" s="277"/>
      <c r="F96" s="277"/>
      <c r="G96" s="277"/>
      <c r="H96" s="277"/>
      <c r="I96" s="277"/>
      <c r="J96" s="277"/>
      <c r="K96" s="277"/>
      <c r="L96" s="277"/>
      <c r="M96" s="278"/>
      <c r="N96" s="30"/>
      <c r="O96" s="30"/>
      <c r="P96" s="30">
        <f t="shared" si="34"/>
        <v>0</v>
      </c>
      <c r="Q96" s="31"/>
      <c r="R96" s="30"/>
      <c r="S96" s="30">
        <f t="shared" si="35"/>
        <v>0</v>
      </c>
      <c r="T96" s="32"/>
      <c r="U96" s="30"/>
      <c r="V96" s="30">
        <f t="shared" si="36"/>
        <v>0</v>
      </c>
      <c r="W96" s="32"/>
      <c r="X96" s="33"/>
      <c r="Y96" s="33"/>
      <c r="Z96" s="33"/>
    </row>
    <row r="97" spans="1:26" ht="15" customHeight="1">
      <c r="A97" s="32"/>
      <c r="B97" s="189"/>
      <c r="C97" s="277"/>
      <c r="D97" s="277"/>
      <c r="E97" s="277"/>
      <c r="F97" s="277"/>
      <c r="G97" s="277"/>
      <c r="H97" s="277"/>
      <c r="I97" s="277"/>
      <c r="J97" s="277"/>
      <c r="K97" s="277"/>
      <c r="L97" s="277"/>
      <c r="M97" s="278"/>
      <c r="N97" s="30"/>
      <c r="O97" s="30"/>
      <c r="P97" s="30">
        <f t="shared" si="34"/>
        <v>0</v>
      </c>
      <c r="Q97" s="31"/>
      <c r="R97" s="30"/>
      <c r="S97" s="30">
        <f t="shared" si="35"/>
        <v>0</v>
      </c>
      <c r="T97" s="32"/>
      <c r="U97" s="30"/>
      <c r="V97" s="30">
        <f t="shared" si="36"/>
        <v>0</v>
      </c>
      <c r="W97" s="32"/>
      <c r="X97" s="33"/>
      <c r="Y97" s="33"/>
      <c r="Z97" s="33"/>
    </row>
    <row r="98" spans="1:26" ht="15.75" customHeight="1">
      <c r="A98" s="32"/>
      <c r="B98" s="189"/>
      <c r="C98" s="277"/>
      <c r="D98" s="277"/>
      <c r="E98" s="277"/>
      <c r="F98" s="277"/>
      <c r="G98" s="277"/>
      <c r="H98" s="277"/>
      <c r="I98" s="277"/>
      <c r="J98" s="277"/>
      <c r="K98" s="277"/>
      <c r="L98" s="277"/>
      <c r="M98" s="278"/>
      <c r="N98" s="30"/>
      <c r="O98" s="30"/>
      <c r="P98" s="30">
        <f t="shared" si="34"/>
        <v>0</v>
      </c>
      <c r="Q98" s="31"/>
      <c r="R98" s="30"/>
      <c r="S98" s="30">
        <f t="shared" si="35"/>
        <v>0</v>
      </c>
      <c r="T98" s="32"/>
      <c r="U98" s="30"/>
      <c r="V98" s="30">
        <f t="shared" si="36"/>
        <v>0</v>
      </c>
      <c r="W98" s="32"/>
      <c r="X98" s="33"/>
      <c r="Y98" s="33"/>
      <c r="Z98" s="33"/>
    </row>
    <row r="99" spans="1:26" ht="15.75" customHeight="1">
      <c r="A99" s="32"/>
      <c r="B99" s="189"/>
      <c r="C99" s="277"/>
      <c r="D99" s="277"/>
      <c r="E99" s="277"/>
      <c r="F99" s="277"/>
      <c r="G99" s="277"/>
      <c r="H99" s="277"/>
      <c r="I99" s="277"/>
      <c r="J99" s="277"/>
      <c r="K99" s="277"/>
      <c r="L99" s="277"/>
      <c r="M99" s="278"/>
      <c r="N99" s="30"/>
      <c r="O99" s="30"/>
      <c r="P99" s="30">
        <f t="shared" si="34"/>
        <v>0</v>
      </c>
      <c r="Q99" s="66"/>
      <c r="R99" s="30"/>
      <c r="S99" s="30">
        <f t="shared" si="35"/>
        <v>0</v>
      </c>
      <c r="T99" s="32"/>
      <c r="U99" s="30"/>
      <c r="V99" s="30">
        <f t="shared" si="36"/>
        <v>0</v>
      </c>
      <c r="W99" s="32"/>
      <c r="X99" s="33"/>
      <c r="Y99" s="33"/>
      <c r="Z99" s="33"/>
    </row>
    <row r="100" spans="1:26" ht="15.75" customHeight="1">
      <c r="A100" s="32"/>
      <c r="B100" s="189"/>
      <c r="C100" s="277"/>
      <c r="D100" s="277"/>
      <c r="E100" s="277"/>
      <c r="F100" s="277"/>
      <c r="G100" s="277"/>
      <c r="H100" s="277"/>
      <c r="I100" s="277"/>
      <c r="J100" s="277"/>
      <c r="K100" s="277"/>
      <c r="L100" s="277"/>
      <c r="M100" s="278"/>
      <c r="N100" s="30"/>
      <c r="O100" s="30"/>
      <c r="P100" s="30">
        <f t="shared" si="34"/>
        <v>0</v>
      </c>
      <c r="Q100" s="31"/>
      <c r="R100" s="30"/>
      <c r="S100" s="30">
        <f t="shared" si="35"/>
        <v>0</v>
      </c>
      <c r="T100" s="32"/>
      <c r="U100" s="30"/>
      <c r="V100" s="30">
        <f t="shared" si="36"/>
        <v>0</v>
      </c>
      <c r="W100" s="32"/>
      <c r="X100" s="33"/>
      <c r="Y100" s="33"/>
      <c r="Z100" s="33"/>
    </row>
    <row r="101" spans="1:26" ht="15.75" customHeight="1">
      <c r="A101" s="32"/>
      <c r="B101" s="189"/>
      <c r="C101" s="277"/>
      <c r="D101" s="277"/>
      <c r="E101" s="277"/>
      <c r="F101" s="277"/>
      <c r="G101" s="277"/>
      <c r="H101" s="277"/>
      <c r="I101" s="277"/>
      <c r="J101" s="277"/>
      <c r="K101" s="277"/>
      <c r="L101" s="277"/>
      <c r="M101" s="278"/>
      <c r="N101" s="30"/>
      <c r="O101" s="30"/>
      <c r="P101" s="30">
        <f t="shared" si="34"/>
        <v>0</v>
      </c>
      <c r="Q101" s="31"/>
      <c r="R101" s="30"/>
      <c r="S101" s="30">
        <f t="shared" si="35"/>
        <v>0</v>
      </c>
      <c r="T101" s="32"/>
      <c r="U101" s="30"/>
      <c r="V101" s="30">
        <f t="shared" si="36"/>
        <v>0</v>
      </c>
      <c r="W101" s="32"/>
      <c r="X101" s="33"/>
      <c r="Y101" s="33"/>
      <c r="Z101" s="33"/>
    </row>
    <row r="102" spans="1:26" ht="15.75" customHeight="1">
      <c r="A102" s="44"/>
      <c r="B102" s="44"/>
      <c r="C102" s="44"/>
      <c r="D102" s="44"/>
      <c r="E102" s="44"/>
      <c r="F102" s="44"/>
      <c r="G102" s="44"/>
      <c r="H102" s="67"/>
      <c r="I102" s="67"/>
      <c r="J102" s="67"/>
      <c r="K102" s="67"/>
      <c r="L102" s="68"/>
      <c r="M102" s="68" t="s">
        <v>114</v>
      </c>
      <c r="N102" s="38"/>
      <c r="O102" s="38">
        <f t="shared" ref="O102:P102" si="37">SUM(O92:O101)</f>
        <v>0</v>
      </c>
      <c r="P102" s="38"/>
      <c r="Q102" s="39"/>
      <c r="R102" s="38">
        <f t="shared" ref="R102:S102" si="38">SUM(R92:R101)</f>
        <v>0</v>
      </c>
      <c r="S102" s="38">
        <f t="shared" si="38"/>
        <v>0</v>
      </c>
      <c r="T102" s="158"/>
      <c r="U102" s="38">
        <f t="shared" ref="U102:V102" si="39">SUM(U92:U101)</f>
        <v>0</v>
      </c>
      <c r="V102" s="38">
        <f t="shared" si="39"/>
        <v>0</v>
      </c>
      <c r="W102" s="58"/>
      <c r="X102" s="1"/>
      <c r="Y102" s="1"/>
      <c r="Z102" s="1"/>
    </row>
    <row r="103" spans="1:26" ht="15.75" customHeight="1">
      <c r="A103" s="16"/>
      <c r="B103" s="16"/>
      <c r="C103" s="16"/>
      <c r="D103" s="16"/>
      <c r="E103" s="16"/>
      <c r="F103" s="16"/>
      <c r="G103" s="16"/>
      <c r="H103" s="16"/>
      <c r="I103" s="16"/>
      <c r="J103" s="16"/>
      <c r="K103" s="16"/>
      <c r="L103" s="16"/>
      <c r="M103" s="16"/>
      <c r="N103" s="12"/>
      <c r="O103" s="12"/>
      <c r="P103" s="12"/>
      <c r="Q103" s="13"/>
      <c r="R103" s="13"/>
      <c r="S103" s="12"/>
      <c r="T103" s="13"/>
      <c r="U103" s="13"/>
      <c r="V103" s="12"/>
      <c r="W103" s="13"/>
      <c r="X103" s="1"/>
      <c r="Y103" s="1"/>
      <c r="Z103" s="1"/>
    </row>
    <row r="104" spans="1:26" ht="15.75" customHeight="1">
      <c r="A104" s="191" t="s">
        <v>115</v>
      </c>
      <c r="B104" s="277"/>
      <c r="C104" s="277"/>
      <c r="D104" s="277"/>
      <c r="E104" s="277"/>
      <c r="F104" s="277"/>
      <c r="G104" s="277"/>
      <c r="H104" s="277"/>
      <c r="I104" s="277"/>
      <c r="J104" s="277"/>
      <c r="K104" s="277"/>
      <c r="L104" s="277"/>
      <c r="M104" s="278"/>
      <c r="N104" s="69" t="s">
        <v>86</v>
      </c>
      <c r="O104" s="69" t="s">
        <v>87</v>
      </c>
      <c r="P104" s="69" t="s">
        <v>88</v>
      </c>
      <c r="Q104" s="69" t="s">
        <v>89</v>
      </c>
      <c r="R104" s="69" t="s">
        <v>90</v>
      </c>
      <c r="S104" s="69" t="s">
        <v>88</v>
      </c>
      <c r="T104" s="69" t="s">
        <v>89</v>
      </c>
      <c r="U104" s="69" t="s">
        <v>91</v>
      </c>
      <c r="V104" s="69" t="s">
        <v>88</v>
      </c>
      <c r="W104" s="69" t="s">
        <v>89</v>
      </c>
      <c r="X104" s="1"/>
      <c r="Y104" s="1"/>
      <c r="Z104" s="1"/>
    </row>
    <row r="105" spans="1:26" ht="15.75" customHeight="1">
      <c r="A105" s="25" t="s">
        <v>92</v>
      </c>
      <c r="B105" s="188" t="s">
        <v>93</v>
      </c>
      <c r="C105" s="277"/>
      <c r="D105" s="277"/>
      <c r="E105" s="277"/>
      <c r="F105" s="277"/>
      <c r="G105" s="277"/>
      <c r="H105" s="277"/>
      <c r="I105" s="277"/>
      <c r="J105" s="277"/>
      <c r="K105" s="277"/>
      <c r="L105" s="277"/>
      <c r="M105" s="278"/>
      <c r="N105" s="26" t="s">
        <v>94</v>
      </c>
      <c r="O105" s="26" t="s">
        <v>94</v>
      </c>
      <c r="P105" s="26" t="s">
        <v>94</v>
      </c>
      <c r="Q105" s="26"/>
      <c r="R105" s="26" t="s">
        <v>94</v>
      </c>
      <c r="S105" s="26" t="s">
        <v>94</v>
      </c>
      <c r="T105" s="27"/>
      <c r="U105" s="26" t="s">
        <v>94</v>
      </c>
      <c r="V105" s="26" t="s">
        <v>94</v>
      </c>
      <c r="W105" s="27"/>
      <c r="X105" s="1"/>
      <c r="Y105" s="1"/>
      <c r="Z105" s="1"/>
    </row>
    <row r="106" spans="1:26" ht="15.75" customHeight="1">
      <c r="A106" s="70">
        <v>3</v>
      </c>
      <c r="B106" s="192" t="s">
        <v>116</v>
      </c>
      <c r="C106" s="283"/>
      <c r="D106" s="283"/>
      <c r="E106" s="283"/>
      <c r="F106" s="283"/>
      <c r="G106" s="283"/>
      <c r="H106" s="283"/>
      <c r="I106" s="283"/>
      <c r="J106" s="283"/>
      <c r="K106" s="283"/>
      <c r="L106" s="283"/>
      <c r="M106" s="284"/>
      <c r="N106" s="185">
        <v>678</v>
      </c>
      <c r="O106" s="30"/>
      <c r="P106" s="30">
        <f t="shared" ref="P106:P115" si="40">SUM(N106:O106)</f>
        <v>678</v>
      </c>
      <c r="Q106" s="31"/>
      <c r="R106" s="30"/>
      <c r="S106" s="30">
        <f t="shared" ref="S106:S115" si="41">P106+R106</f>
        <v>678</v>
      </c>
      <c r="T106" s="32"/>
      <c r="U106" s="30"/>
      <c r="V106" s="30">
        <f t="shared" ref="V106:V115" si="42">S106+U106</f>
        <v>678</v>
      </c>
      <c r="W106" s="32"/>
      <c r="X106" s="33"/>
      <c r="Y106" s="33"/>
      <c r="Z106" s="33"/>
    </row>
    <row r="107" spans="1:26" ht="15.75" customHeight="1">
      <c r="A107" s="177">
        <v>3</v>
      </c>
      <c r="B107" s="285" t="s">
        <v>117</v>
      </c>
      <c r="C107" s="286"/>
      <c r="D107" s="286"/>
      <c r="E107" s="286"/>
      <c r="F107" s="286"/>
      <c r="G107" s="286"/>
      <c r="H107" s="286"/>
      <c r="I107" s="286"/>
      <c r="J107" s="286"/>
      <c r="K107" s="286"/>
      <c r="L107" s="286"/>
      <c r="M107" s="286"/>
      <c r="N107" s="98">
        <v>560</v>
      </c>
      <c r="O107" s="184"/>
      <c r="P107" s="30">
        <f t="shared" si="40"/>
        <v>560</v>
      </c>
      <c r="Q107" s="31"/>
      <c r="R107" s="30"/>
      <c r="S107" s="30">
        <f t="shared" si="41"/>
        <v>560</v>
      </c>
      <c r="T107" s="32"/>
      <c r="U107" s="30"/>
      <c r="V107" s="30">
        <f t="shared" si="42"/>
        <v>560</v>
      </c>
      <c r="W107" s="32"/>
      <c r="X107" s="33"/>
      <c r="Y107" s="33"/>
      <c r="Z107" s="33"/>
    </row>
    <row r="108" spans="1:26" ht="15.75" customHeight="1">
      <c r="A108" s="32"/>
      <c r="B108" s="190"/>
      <c r="C108" s="287"/>
      <c r="D108" s="287"/>
      <c r="E108" s="287"/>
      <c r="F108" s="287"/>
      <c r="G108" s="287"/>
      <c r="H108" s="287"/>
      <c r="I108" s="287"/>
      <c r="J108" s="287"/>
      <c r="K108" s="287"/>
      <c r="L108" s="287"/>
      <c r="M108" s="288"/>
      <c r="N108" s="186"/>
      <c r="O108" s="30"/>
      <c r="P108" s="30">
        <f t="shared" si="40"/>
        <v>0</v>
      </c>
      <c r="Q108" s="31"/>
      <c r="R108" s="30"/>
      <c r="S108" s="30">
        <f t="shared" si="41"/>
        <v>0</v>
      </c>
      <c r="T108" s="32"/>
      <c r="U108" s="30"/>
      <c r="V108" s="30">
        <f t="shared" si="42"/>
        <v>0</v>
      </c>
      <c r="W108" s="32"/>
      <c r="X108" s="33"/>
      <c r="Y108" s="33"/>
      <c r="Z108" s="33"/>
    </row>
    <row r="109" spans="1:26" ht="15.75" customHeight="1">
      <c r="A109" s="32"/>
      <c r="B109" s="189"/>
      <c r="C109" s="277"/>
      <c r="D109" s="277"/>
      <c r="E109" s="277"/>
      <c r="F109" s="277"/>
      <c r="G109" s="277"/>
      <c r="H109" s="277"/>
      <c r="I109" s="277"/>
      <c r="J109" s="277"/>
      <c r="K109" s="277"/>
      <c r="L109" s="277"/>
      <c r="M109" s="278"/>
      <c r="N109" s="30"/>
      <c r="O109" s="30"/>
      <c r="P109" s="30">
        <f t="shared" si="40"/>
        <v>0</v>
      </c>
      <c r="Q109" s="31"/>
      <c r="R109" s="30"/>
      <c r="S109" s="30">
        <f t="shared" si="41"/>
        <v>0</v>
      </c>
      <c r="T109" s="32"/>
      <c r="U109" s="30"/>
      <c r="V109" s="30">
        <f t="shared" si="42"/>
        <v>0</v>
      </c>
      <c r="W109" s="32"/>
      <c r="X109" s="33"/>
      <c r="Y109" s="33"/>
      <c r="Z109" s="33"/>
    </row>
    <row r="110" spans="1:26" ht="15.75" customHeight="1">
      <c r="A110" s="32"/>
      <c r="B110" s="189"/>
      <c r="C110" s="277"/>
      <c r="D110" s="277"/>
      <c r="E110" s="277"/>
      <c r="F110" s="277"/>
      <c r="G110" s="277"/>
      <c r="H110" s="277"/>
      <c r="I110" s="277"/>
      <c r="J110" s="277"/>
      <c r="K110" s="277"/>
      <c r="L110" s="277"/>
      <c r="M110" s="278"/>
      <c r="N110" s="30"/>
      <c r="O110" s="30"/>
      <c r="P110" s="30">
        <f t="shared" si="40"/>
        <v>0</v>
      </c>
      <c r="Q110" s="31"/>
      <c r="R110" s="30"/>
      <c r="S110" s="30">
        <f t="shared" si="41"/>
        <v>0</v>
      </c>
      <c r="T110" s="32"/>
      <c r="U110" s="30"/>
      <c r="V110" s="30">
        <f t="shared" si="42"/>
        <v>0</v>
      </c>
      <c r="W110" s="32"/>
      <c r="X110" s="33"/>
      <c r="Y110" s="33"/>
      <c r="Z110" s="33"/>
    </row>
    <row r="111" spans="1:26" ht="15.75" customHeight="1">
      <c r="A111" s="32"/>
      <c r="B111" s="189"/>
      <c r="C111" s="277"/>
      <c r="D111" s="277"/>
      <c r="E111" s="277"/>
      <c r="F111" s="277"/>
      <c r="G111" s="277"/>
      <c r="H111" s="277"/>
      <c r="I111" s="277"/>
      <c r="J111" s="277"/>
      <c r="K111" s="277"/>
      <c r="L111" s="277"/>
      <c r="M111" s="278"/>
      <c r="N111" s="30"/>
      <c r="O111" s="30"/>
      <c r="P111" s="30">
        <f t="shared" si="40"/>
        <v>0</v>
      </c>
      <c r="Q111" s="31"/>
      <c r="R111" s="30"/>
      <c r="S111" s="30">
        <f t="shared" si="41"/>
        <v>0</v>
      </c>
      <c r="T111" s="32"/>
      <c r="U111" s="30"/>
      <c r="V111" s="30">
        <f t="shared" si="42"/>
        <v>0</v>
      </c>
      <c r="W111" s="32"/>
      <c r="X111" s="33"/>
      <c r="Y111" s="33"/>
      <c r="Z111" s="33"/>
    </row>
    <row r="112" spans="1:26" ht="15.75" customHeight="1">
      <c r="A112" s="32"/>
      <c r="B112" s="189"/>
      <c r="C112" s="277"/>
      <c r="D112" s="277"/>
      <c r="E112" s="277"/>
      <c r="F112" s="277"/>
      <c r="G112" s="277"/>
      <c r="H112" s="277"/>
      <c r="I112" s="277"/>
      <c r="J112" s="277"/>
      <c r="K112" s="277"/>
      <c r="L112" s="277"/>
      <c r="M112" s="278"/>
      <c r="N112" s="30"/>
      <c r="O112" s="30"/>
      <c r="P112" s="30">
        <f t="shared" si="40"/>
        <v>0</v>
      </c>
      <c r="Q112" s="31"/>
      <c r="R112" s="30"/>
      <c r="S112" s="30">
        <f t="shared" si="41"/>
        <v>0</v>
      </c>
      <c r="T112" s="32"/>
      <c r="U112" s="30"/>
      <c r="V112" s="30">
        <f t="shared" si="42"/>
        <v>0</v>
      </c>
      <c r="W112" s="32"/>
      <c r="X112" s="33"/>
      <c r="Y112" s="33"/>
      <c r="Z112" s="33"/>
    </row>
    <row r="113" spans="1:26" ht="15.75" customHeight="1">
      <c r="A113" s="32"/>
      <c r="B113" s="189"/>
      <c r="C113" s="277"/>
      <c r="D113" s="277"/>
      <c r="E113" s="277"/>
      <c r="F113" s="277"/>
      <c r="G113" s="277"/>
      <c r="H113" s="277"/>
      <c r="I113" s="277"/>
      <c r="J113" s="277"/>
      <c r="K113" s="277"/>
      <c r="L113" s="277"/>
      <c r="M113" s="278"/>
      <c r="N113" s="30"/>
      <c r="O113" s="30"/>
      <c r="P113" s="30">
        <f t="shared" si="40"/>
        <v>0</v>
      </c>
      <c r="Q113" s="31"/>
      <c r="R113" s="30"/>
      <c r="S113" s="30">
        <f t="shared" si="41"/>
        <v>0</v>
      </c>
      <c r="T113" s="32"/>
      <c r="U113" s="30"/>
      <c r="V113" s="30">
        <f t="shared" si="42"/>
        <v>0</v>
      </c>
      <c r="W113" s="32"/>
      <c r="X113" s="33"/>
      <c r="Y113" s="33"/>
      <c r="Z113" s="33"/>
    </row>
    <row r="114" spans="1:26" ht="15.75" customHeight="1">
      <c r="A114" s="32"/>
      <c r="B114" s="189"/>
      <c r="C114" s="277"/>
      <c r="D114" s="277"/>
      <c r="E114" s="277"/>
      <c r="F114" s="277"/>
      <c r="G114" s="277"/>
      <c r="H114" s="277"/>
      <c r="I114" s="277"/>
      <c r="J114" s="277"/>
      <c r="K114" s="277"/>
      <c r="L114" s="277"/>
      <c r="M114" s="278"/>
      <c r="N114" s="30"/>
      <c r="O114" s="30"/>
      <c r="P114" s="30">
        <f t="shared" si="40"/>
        <v>0</v>
      </c>
      <c r="Q114" s="31"/>
      <c r="R114" s="30"/>
      <c r="S114" s="30">
        <f t="shared" si="41"/>
        <v>0</v>
      </c>
      <c r="T114" s="32"/>
      <c r="U114" s="30"/>
      <c r="V114" s="30">
        <f t="shared" si="42"/>
        <v>0</v>
      </c>
      <c r="W114" s="32"/>
      <c r="X114" s="33"/>
      <c r="Y114" s="33"/>
      <c r="Z114" s="33"/>
    </row>
    <row r="115" spans="1:26" ht="15.75" customHeight="1">
      <c r="A115" s="32"/>
      <c r="B115" s="189"/>
      <c r="C115" s="277"/>
      <c r="D115" s="277"/>
      <c r="E115" s="277"/>
      <c r="F115" s="277"/>
      <c r="G115" s="277"/>
      <c r="H115" s="277"/>
      <c r="I115" s="277"/>
      <c r="J115" s="277"/>
      <c r="K115" s="277"/>
      <c r="L115" s="277"/>
      <c r="M115" s="278"/>
      <c r="N115" s="30"/>
      <c r="O115" s="30"/>
      <c r="P115" s="30">
        <f t="shared" si="40"/>
        <v>0</v>
      </c>
      <c r="Q115" s="31"/>
      <c r="R115" s="30"/>
      <c r="S115" s="30">
        <f t="shared" si="41"/>
        <v>0</v>
      </c>
      <c r="T115" s="32"/>
      <c r="U115" s="30"/>
      <c r="V115" s="30">
        <f t="shared" si="42"/>
        <v>0</v>
      </c>
      <c r="W115" s="32"/>
      <c r="X115" s="33"/>
      <c r="Y115" s="33"/>
      <c r="Z115" s="33"/>
    </row>
    <row r="116" spans="1:26" ht="15.75" customHeight="1">
      <c r="A116" s="44"/>
      <c r="B116" s="44"/>
      <c r="C116" s="44"/>
      <c r="D116" s="44"/>
      <c r="E116" s="44"/>
      <c r="F116" s="44"/>
      <c r="G116" s="44"/>
      <c r="H116" s="67"/>
      <c r="I116" s="67"/>
      <c r="J116" s="67"/>
      <c r="K116" s="67"/>
      <c r="L116" s="68"/>
      <c r="M116" s="68" t="s">
        <v>118</v>
      </c>
      <c r="N116" s="38">
        <f t="shared" ref="N116:P116" si="43">SUM(N106:N115)</f>
        <v>1238</v>
      </c>
      <c r="O116" s="38">
        <f t="shared" si="43"/>
        <v>0</v>
      </c>
      <c r="P116" s="38">
        <f t="shared" si="43"/>
        <v>1238</v>
      </c>
      <c r="Q116" s="39"/>
      <c r="R116" s="38">
        <f t="shared" ref="R116:S116" si="44">SUM(R106:R115)</f>
        <v>0</v>
      </c>
      <c r="S116" s="38">
        <f t="shared" si="44"/>
        <v>1238</v>
      </c>
      <c r="T116" s="158"/>
      <c r="U116" s="38">
        <f t="shared" ref="U116:V116" si="45">SUM(U106:U115)</f>
        <v>0</v>
      </c>
      <c r="V116" s="38">
        <f t="shared" si="45"/>
        <v>1238</v>
      </c>
      <c r="W116" s="58"/>
      <c r="X116" s="1"/>
      <c r="Y116" s="1"/>
      <c r="Z116" s="1"/>
    </row>
    <row r="117" spans="1:26" ht="15.75" customHeight="1">
      <c r="A117" s="44"/>
      <c r="B117" s="44"/>
      <c r="C117" s="44"/>
      <c r="D117" s="44"/>
      <c r="E117" s="44"/>
      <c r="F117" s="44"/>
      <c r="G117" s="44"/>
      <c r="H117" s="45"/>
      <c r="I117" s="45"/>
      <c r="J117" s="45"/>
      <c r="K117" s="45"/>
      <c r="L117" s="45"/>
      <c r="M117" s="61"/>
      <c r="N117" s="58"/>
      <c r="O117" s="58"/>
      <c r="P117" s="58"/>
      <c r="Q117" s="47"/>
      <c r="R117" s="58"/>
      <c r="S117" s="58"/>
      <c r="T117" s="47"/>
      <c r="U117" s="58"/>
      <c r="V117" s="58"/>
      <c r="W117" s="47"/>
      <c r="X117" s="1"/>
      <c r="Y117" s="1"/>
      <c r="Z117" s="1"/>
    </row>
    <row r="118" spans="1:26" ht="15.75" customHeight="1">
      <c r="A118" s="49"/>
      <c r="B118" s="49"/>
      <c r="C118" s="49"/>
      <c r="D118" s="49"/>
      <c r="E118" s="49"/>
      <c r="F118" s="49"/>
      <c r="G118" s="49"/>
      <c r="H118" s="49"/>
      <c r="I118" s="49"/>
      <c r="J118" s="49"/>
      <c r="K118" s="51"/>
      <c r="L118" s="71"/>
      <c r="M118" s="53" t="s">
        <v>119</v>
      </c>
      <c r="N118" s="54">
        <f t="shared" ref="N118:P118" si="46">SUM(N74,N88,N102,N116)</f>
        <v>1238</v>
      </c>
      <c r="O118" s="54">
        <f t="shared" si="46"/>
        <v>0</v>
      </c>
      <c r="P118" s="54">
        <f>SUM(P74,P88,P102,P116)</f>
        <v>1238</v>
      </c>
      <c r="Q118" s="55"/>
      <c r="R118" s="54">
        <f t="shared" ref="R118:S118" si="47">SUM(R74,R88,R102,R116)</f>
        <v>0</v>
      </c>
      <c r="S118" s="54">
        <f t="shared" si="47"/>
        <v>1238</v>
      </c>
      <c r="T118" s="55"/>
      <c r="U118" s="54">
        <f t="shared" ref="U118:V118" si="48">SUM(U74,U88,U102,U116)</f>
        <v>0</v>
      </c>
      <c r="V118" s="54">
        <f t="shared" si="48"/>
        <v>1238</v>
      </c>
      <c r="W118" s="56"/>
      <c r="X118" s="57"/>
      <c r="Y118" s="57"/>
      <c r="Z118" s="57"/>
    </row>
    <row r="119" spans="1:26" ht="15.75" customHeight="1">
      <c r="A119" s="72"/>
      <c r="B119" s="73"/>
      <c r="C119" s="73"/>
      <c r="D119" s="73"/>
      <c r="E119" s="73"/>
      <c r="F119" s="73"/>
      <c r="G119" s="73"/>
      <c r="H119" s="74"/>
      <c r="I119" s="74"/>
      <c r="J119" s="74"/>
      <c r="K119" s="74"/>
      <c r="L119" s="74"/>
      <c r="M119" s="46"/>
      <c r="N119" s="61"/>
      <c r="O119" s="58"/>
      <c r="P119" s="58"/>
      <c r="Q119" s="75"/>
      <c r="R119" s="58"/>
      <c r="S119" s="58"/>
      <c r="T119" s="75"/>
      <c r="U119" s="58"/>
      <c r="V119" s="58"/>
      <c r="W119" s="76"/>
      <c r="X119" s="77"/>
      <c r="Y119" s="77"/>
      <c r="Z119" s="77"/>
    </row>
    <row r="120" spans="1:26" ht="15.75" customHeight="1">
      <c r="A120" s="49"/>
      <c r="B120" s="49"/>
      <c r="C120" s="78"/>
      <c r="D120" s="79"/>
      <c r="E120" s="78"/>
      <c r="F120" s="162"/>
      <c r="G120" s="162"/>
      <c r="H120" s="162"/>
      <c r="I120" s="162"/>
      <c r="J120" s="162"/>
      <c r="K120" s="162"/>
      <c r="L120" s="162"/>
      <c r="M120" s="80" t="s">
        <v>120</v>
      </c>
      <c r="N120" s="81">
        <f t="shared" ref="N120:P120" si="49">SUM(N59,N118)</f>
        <v>50214.287183200002</v>
      </c>
      <c r="O120" s="81">
        <f t="shared" si="49"/>
        <v>0</v>
      </c>
      <c r="P120" s="81">
        <f t="shared" si="49"/>
        <v>50214.287183200002</v>
      </c>
      <c r="Q120" s="82"/>
      <c r="R120" s="81">
        <f t="shared" ref="R120:S120" si="50">SUM(R59,R118)</f>
        <v>0</v>
      </c>
      <c r="S120" s="81">
        <f t="shared" si="50"/>
        <v>50214.287183200002</v>
      </c>
      <c r="T120" s="82"/>
      <c r="U120" s="81">
        <f t="shared" ref="U120:V120" si="51">SUM(U59,U118)</f>
        <v>0</v>
      </c>
      <c r="V120" s="81">
        <f t="shared" si="51"/>
        <v>50214.287183200002</v>
      </c>
      <c r="W120" s="82"/>
      <c r="X120" s="57"/>
      <c r="Y120" s="57"/>
      <c r="Z120" s="57"/>
    </row>
    <row r="121" spans="1:26" ht="15.75" customHeight="1">
      <c r="A121" s="12"/>
      <c r="B121" s="40"/>
      <c r="C121" s="40"/>
      <c r="D121" s="40"/>
      <c r="E121" s="40"/>
      <c r="F121" s="40"/>
      <c r="G121" s="40"/>
      <c r="H121" s="40"/>
      <c r="I121" s="40"/>
      <c r="J121" s="40"/>
      <c r="K121" s="40"/>
      <c r="L121" s="40"/>
      <c r="M121" s="40"/>
      <c r="N121" s="12"/>
      <c r="O121" s="12"/>
      <c r="P121" s="12"/>
      <c r="Q121" s="13"/>
      <c r="R121" s="13"/>
      <c r="S121" s="12"/>
      <c r="T121" s="13"/>
      <c r="U121" s="13"/>
      <c r="V121" s="12"/>
      <c r="W121" s="13"/>
      <c r="X121" s="1"/>
      <c r="Y121" s="1"/>
      <c r="Z121" s="1"/>
    </row>
    <row r="122" spans="1:26" ht="15.75" customHeight="1">
      <c r="A122" s="49"/>
      <c r="B122" s="50"/>
      <c r="C122" s="50"/>
      <c r="D122" s="50"/>
      <c r="E122" s="50"/>
      <c r="F122" s="83"/>
      <c r="G122" s="84"/>
      <c r="H122" s="84"/>
      <c r="I122" s="84"/>
      <c r="J122" s="84"/>
      <c r="K122" s="84"/>
      <c r="L122" s="84"/>
      <c r="M122" s="85" t="s">
        <v>121</v>
      </c>
      <c r="N122" s="86">
        <f t="shared" ref="N122:O122" si="52">IF($J$6="Yes",N120*0.05,0)</f>
        <v>2510.7143591600002</v>
      </c>
      <c r="O122" s="86">
        <f t="shared" si="52"/>
        <v>0</v>
      </c>
      <c r="P122" s="86">
        <f>SUM(N122:O122)</f>
        <v>2510.7143591600002</v>
      </c>
      <c r="Q122" s="82"/>
      <c r="R122" s="86">
        <f>IF($J$6="Yes",R120*0.05,0)</f>
        <v>0</v>
      </c>
      <c r="S122" s="86">
        <f>P122+R122</f>
        <v>2510.7143591600002</v>
      </c>
      <c r="T122" s="82" t="str">
        <f>IF(R122=0,"","Amendment total must equal zero")</f>
        <v/>
      </c>
      <c r="U122" s="86">
        <f>IF($J$6="Yes",U120*0.05,0)</f>
        <v>0</v>
      </c>
      <c r="V122" s="86">
        <f>S122+U122</f>
        <v>2510.7143591600002</v>
      </c>
      <c r="W122" s="82" t="str">
        <f>IF(U122=0,"","Amendment total must equal zero")</f>
        <v/>
      </c>
      <c r="X122" s="57"/>
      <c r="Y122" s="57"/>
      <c r="Z122" s="57"/>
    </row>
    <row r="123" spans="1:26" ht="15.75" customHeight="1">
      <c r="A123" s="12"/>
      <c r="B123" s="14"/>
      <c r="C123" s="14"/>
      <c r="D123" s="14"/>
      <c r="E123" s="14"/>
      <c r="F123" s="14"/>
      <c r="G123" s="14"/>
      <c r="H123" s="14"/>
      <c r="I123" s="14"/>
      <c r="J123" s="14"/>
      <c r="K123" s="14"/>
      <c r="L123" s="14"/>
      <c r="M123" s="14"/>
      <c r="N123" s="12"/>
      <c r="O123" s="12"/>
      <c r="P123" s="12"/>
      <c r="Q123" s="13"/>
      <c r="R123" s="13"/>
      <c r="S123" s="12"/>
      <c r="T123" s="13"/>
      <c r="U123" s="13"/>
      <c r="V123" s="12"/>
      <c r="W123" s="13"/>
      <c r="X123" s="1"/>
      <c r="Y123" s="1"/>
      <c r="Z123" s="1"/>
    </row>
    <row r="124" spans="1:26" ht="15.75" customHeight="1">
      <c r="A124" s="44"/>
      <c r="B124" s="156"/>
      <c r="C124" s="158"/>
      <c r="D124" s="158"/>
      <c r="E124" s="158"/>
      <c r="F124" s="158"/>
      <c r="G124" s="158"/>
      <c r="H124" s="158"/>
      <c r="I124" s="158"/>
      <c r="J124" s="158"/>
      <c r="K124" s="158"/>
      <c r="L124" s="158"/>
      <c r="M124" s="158"/>
      <c r="N124" s="157"/>
      <c r="O124" s="58"/>
      <c r="P124" s="58"/>
      <c r="Q124" s="58"/>
      <c r="R124" s="58"/>
      <c r="S124" s="58"/>
      <c r="T124" s="58"/>
      <c r="U124" s="58"/>
      <c r="V124" s="58"/>
      <c r="W124" s="58"/>
      <c r="X124" s="1"/>
      <c r="Y124" s="1"/>
      <c r="Z124" s="1"/>
    </row>
    <row r="125" spans="1:26" ht="15.75" customHeight="1">
      <c r="A125" s="187" t="s">
        <v>122</v>
      </c>
      <c r="B125" s="277"/>
      <c r="C125" s="277"/>
      <c r="D125" s="277"/>
      <c r="E125" s="277"/>
      <c r="F125" s="277"/>
      <c r="G125" s="277"/>
      <c r="H125" s="277"/>
      <c r="I125" s="277"/>
      <c r="J125" s="277"/>
      <c r="K125" s="277"/>
      <c r="L125" s="277"/>
      <c r="M125" s="278"/>
      <c r="N125" s="87" t="s">
        <v>86</v>
      </c>
      <c r="O125" s="87" t="s">
        <v>87</v>
      </c>
      <c r="P125" s="87" t="s">
        <v>88</v>
      </c>
      <c r="Q125" s="87" t="s">
        <v>89</v>
      </c>
      <c r="R125" s="87" t="s">
        <v>90</v>
      </c>
      <c r="S125" s="87" t="s">
        <v>88</v>
      </c>
      <c r="T125" s="87" t="s">
        <v>89</v>
      </c>
      <c r="U125" s="87" t="s">
        <v>91</v>
      </c>
      <c r="V125" s="87" t="s">
        <v>88</v>
      </c>
      <c r="W125" s="87" t="s">
        <v>89</v>
      </c>
      <c r="X125" s="1"/>
      <c r="Y125" s="1"/>
      <c r="Z125" s="1"/>
    </row>
    <row r="126" spans="1:26" ht="15.75" customHeight="1">
      <c r="A126" s="25" t="s">
        <v>92</v>
      </c>
      <c r="B126" s="188" t="s">
        <v>93</v>
      </c>
      <c r="C126" s="277"/>
      <c r="D126" s="277"/>
      <c r="E126" s="277"/>
      <c r="F126" s="277"/>
      <c r="G126" s="277"/>
      <c r="H126" s="277"/>
      <c r="I126" s="277"/>
      <c r="J126" s="277"/>
      <c r="K126" s="277"/>
      <c r="L126" s="277"/>
      <c r="M126" s="278"/>
      <c r="N126" s="26" t="s">
        <v>94</v>
      </c>
      <c r="O126" s="26" t="s">
        <v>94</v>
      </c>
      <c r="P126" s="26" t="s">
        <v>94</v>
      </c>
      <c r="Q126" s="26"/>
      <c r="R126" s="26" t="s">
        <v>94</v>
      </c>
      <c r="S126" s="26" t="s">
        <v>94</v>
      </c>
      <c r="T126" s="27"/>
      <c r="U126" s="26" t="s">
        <v>94</v>
      </c>
      <c r="V126" s="26" t="s">
        <v>94</v>
      </c>
      <c r="W126" s="27"/>
      <c r="X126" s="1"/>
      <c r="Y126" s="1"/>
      <c r="Z126" s="1"/>
    </row>
    <row r="127" spans="1:26" ht="15.75" customHeight="1">
      <c r="A127" s="32"/>
      <c r="B127" s="189"/>
      <c r="C127" s="277"/>
      <c r="D127" s="277"/>
      <c r="E127" s="277"/>
      <c r="F127" s="277"/>
      <c r="G127" s="277"/>
      <c r="H127" s="277"/>
      <c r="I127" s="277"/>
      <c r="J127" s="277"/>
      <c r="K127" s="277"/>
      <c r="L127" s="277"/>
      <c r="M127" s="278"/>
      <c r="N127" s="30"/>
      <c r="O127" s="30"/>
      <c r="P127" s="30">
        <f t="shared" ref="P127:P136" si="53">SUM(N127:O127)</f>
        <v>0</v>
      </c>
      <c r="Q127" s="31"/>
      <c r="R127" s="30"/>
      <c r="S127" s="30">
        <f t="shared" ref="S127:S136" si="54">P127+R127</f>
        <v>0</v>
      </c>
      <c r="T127" s="32"/>
      <c r="U127" s="30"/>
      <c r="V127" s="30">
        <f t="shared" ref="V127:V136" si="55">S127+U127</f>
        <v>0</v>
      </c>
      <c r="W127" s="32"/>
      <c r="X127" s="33"/>
      <c r="Y127" s="33"/>
      <c r="Z127" s="33"/>
    </row>
    <row r="128" spans="1:26" ht="15.75" customHeight="1">
      <c r="A128" s="32"/>
      <c r="B128" s="189"/>
      <c r="C128" s="277"/>
      <c r="D128" s="277"/>
      <c r="E128" s="277"/>
      <c r="F128" s="277"/>
      <c r="G128" s="277"/>
      <c r="H128" s="277"/>
      <c r="I128" s="277"/>
      <c r="J128" s="277"/>
      <c r="K128" s="277"/>
      <c r="L128" s="277"/>
      <c r="M128" s="278"/>
      <c r="N128" s="30"/>
      <c r="O128" s="30"/>
      <c r="P128" s="30">
        <f t="shared" si="53"/>
        <v>0</v>
      </c>
      <c r="Q128" s="31"/>
      <c r="R128" s="30"/>
      <c r="S128" s="30">
        <f t="shared" si="54"/>
        <v>0</v>
      </c>
      <c r="T128" s="32"/>
      <c r="U128" s="30"/>
      <c r="V128" s="30">
        <f t="shared" si="55"/>
        <v>0</v>
      </c>
      <c r="W128" s="32"/>
      <c r="X128" s="33"/>
      <c r="Y128" s="33"/>
      <c r="Z128" s="33"/>
    </row>
    <row r="129" spans="1:26" ht="15.75" customHeight="1">
      <c r="A129" s="32"/>
      <c r="B129" s="189"/>
      <c r="C129" s="277"/>
      <c r="D129" s="277"/>
      <c r="E129" s="277"/>
      <c r="F129" s="277"/>
      <c r="G129" s="277"/>
      <c r="H129" s="277"/>
      <c r="I129" s="277"/>
      <c r="J129" s="277"/>
      <c r="K129" s="277"/>
      <c r="L129" s="277"/>
      <c r="M129" s="278"/>
      <c r="N129" s="30"/>
      <c r="O129" s="30"/>
      <c r="P129" s="30">
        <f t="shared" si="53"/>
        <v>0</v>
      </c>
      <c r="Q129" s="31"/>
      <c r="R129" s="30"/>
      <c r="S129" s="30">
        <f t="shared" si="54"/>
        <v>0</v>
      </c>
      <c r="T129" s="32"/>
      <c r="U129" s="30"/>
      <c r="V129" s="30">
        <f t="shared" si="55"/>
        <v>0</v>
      </c>
      <c r="W129" s="32"/>
      <c r="X129" s="33"/>
      <c r="Y129" s="33"/>
      <c r="Z129" s="33"/>
    </row>
    <row r="130" spans="1:26" ht="15.75" customHeight="1">
      <c r="A130" s="32"/>
      <c r="B130" s="189"/>
      <c r="C130" s="277"/>
      <c r="D130" s="277"/>
      <c r="E130" s="277"/>
      <c r="F130" s="277"/>
      <c r="G130" s="277"/>
      <c r="H130" s="277"/>
      <c r="I130" s="277"/>
      <c r="J130" s="277"/>
      <c r="K130" s="277"/>
      <c r="L130" s="277"/>
      <c r="M130" s="278"/>
      <c r="N130" s="30"/>
      <c r="O130" s="30"/>
      <c r="P130" s="30">
        <f t="shared" si="53"/>
        <v>0</v>
      </c>
      <c r="Q130" s="31"/>
      <c r="R130" s="30"/>
      <c r="S130" s="30">
        <f t="shared" si="54"/>
        <v>0</v>
      </c>
      <c r="T130" s="32"/>
      <c r="U130" s="30"/>
      <c r="V130" s="30">
        <f t="shared" si="55"/>
        <v>0</v>
      </c>
      <c r="W130" s="32"/>
      <c r="X130" s="33"/>
      <c r="Y130" s="33"/>
      <c r="Z130" s="33"/>
    </row>
    <row r="131" spans="1:26" ht="15.75" customHeight="1">
      <c r="A131" s="32"/>
      <c r="B131" s="189"/>
      <c r="C131" s="277"/>
      <c r="D131" s="277"/>
      <c r="E131" s="277"/>
      <c r="F131" s="277"/>
      <c r="G131" s="277"/>
      <c r="H131" s="277"/>
      <c r="I131" s="277"/>
      <c r="J131" s="277"/>
      <c r="K131" s="277"/>
      <c r="L131" s="277"/>
      <c r="M131" s="278"/>
      <c r="N131" s="30"/>
      <c r="O131" s="30"/>
      <c r="P131" s="30">
        <f t="shared" si="53"/>
        <v>0</v>
      </c>
      <c r="Q131" s="31"/>
      <c r="R131" s="30"/>
      <c r="S131" s="30">
        <f t="shared" si="54"/>
        <v>0</v>
      </c>
      <c r="T131" s="32"/>
      <c r="U131" s="30"/>
      <c r="V131" s="30">
        <f t="shared" si="55"/>
        <v>0</v>
      </c>
      <c r="W131" s="32"/>
      <c r="X131" s="33"/>
      <c r="Y131" s="33"/>
      <c r="Z131" s="33"/>
    </row>
    <row r="132" spans="1:26" ht="15.75" customHeight="1">
      <c r="A132" s="32"/>
      <c r="B132" s="189"/>
      <c r="C132" s="277"/>
      <c r="D132" s="277"/>
      <c r="E132" s="277"/>
      <c r="F132" s="277"/>
      <c r="G132" s="277"/>
      <c r="H132" s="277"/>
      <c r="I132" s="277"/>
      <c r="J132" s="277"/>
      <c r="K132" s="277"/>
      <c r="L132" s="277"/>
      <c r="M132" s="278"/>
      <c r="N132" s="30"/>
      <c r="O132" s="30"/>
      <c r="P132" s="30">
        <f t="shared" si="53"/>
        <v>0</v>
      </c>
      <c r="Q132" s="31"/>
      <c r="R132" s="30"/>
      <c r="S132" s="30">
        <f t="shared" si="54"/>
        <v>0</v>
      </c>
      <c r="T132" s="32"/>
      <c r="U132" s="30"/>
      <c r="V132" s="30">
        <f t="shared" si="55"/>
        <v>0</v>
      </c>
      <c r="W132" s="32"/>
      <c r="X132" s="33"/>
      <c r="Y132" s="33"/>
      <c r="Z132" s="33"/>
    </row>
    <row r="133" spans="1:26" ht="15.75" customHeight="1">
      <c r="A133" s="32"/>
      <c r="B133" s="189"/>
      <c r="C133" s="277"/>
      <c r="D133" s="277"/>
      <c r="E133" s="277"/>
      <c r="F133" s="277"/>
      <c r="G133" s="277"/>
      <c r="H133" s="277"/>
      <c r="I133" s="277"/>
      <c r="J133" s="277"/>
      <c r="K133" s="277"/>
      <c r="L133" s="277"/>
      <c r="M133" s="278"/>
      <c r="N133" s="30"/>
      <c r="O133" s="30"/>
      <c r="P133" s="30">
        <f t="shared" si="53"/>
        <v>0</v>
      </c>
      <c r="Q133" s="31"/>
      <c r="R133" s="30"/>
      <c r="S133" s="30">
        <f t="shared" si="54"/>
        <v>0</v>
      </c>
      <c r="T133" s="32"/>
      <c r="U133" s="30"/>
      <c r="V133" s="30">
        <f t="shared" si="55"/>
        <v>0</v>
      </c>
      <c r="W133" s="32"/>
      <c r="X133" s="33"/>
      <c r="Y133" s="33"/>
      <c r="Z133" s="33"/>
    </row>
    <row r="134" spans="1:26" ht="15.75" customHeight="1">
      <c r="A134" s="32"/>
      <c r="B134" s="189"/>
      <c r="C134" s="277"/>
      <c r="D134" s="277"/>
      <c r="E134" s="277"/>
      <c r="F134" s="277"/>
      <c r="G134" s="277"/>
      <c r="H134" s="277"/>
      <c r="I134" s="277"/>
      <c r="J134" s="277"/>
      <c r="K134" s="277"/>
      <c r="L134" s="277"/>
      <c r="M134" s="278"/>
      <c r="N134" s="30"/>
      <c r="O134" s="30"/>
      <c r="P134" s="30">
        <f t="shared" si="53"/>
        <v>0</v>
      </c>
      <c r="Q134" s="31"/>
      <c r="R134" s="30"/>
      <c r="S134" s="30">
        <f t="shared" si="54"/>
        <v>0</v>
      </c>
      <c r="T134" s="32"/>
      <c r="U134" s="30"/>
      <c r="V134" s="30">
        <f t="shared" si="55"/>
        <v>0</v>
      </c>
      <c r="W134" s="32"/>
      <c r="X134" s="33"/>
      <c r="Y134" s="33"/>
      <c r="Z134" s="33"/>
    </row>
    <row r="135" spans="1:26" ht="15.75" customHeight="1">
      <c r="A135" s="32"/>
      <c r="B135" s="189"/>
      <c r="C135" s="277"/>
      <c r="D135" s="277"/>
      <c r="E135" s="277"/>
      <c r="F135" s="277"/>
      <c r="G135" s="277"/>
      <c r="H135" s="277"/>
      <c r="I135" s="277"/>
      <c r="J135" s="277"/>
      <c r="K135" s="277"/>
      <c r="L135" s="277"/>
      <c r="M135" s="278"/>
      <c r="N135" s="30"/>
      <c r="O135" s="30"/>
      <c r="P135" s="30">
        <f t="shared" si="53"/>
        <v>0</v>
      </c>
      <c r="Q135" s="31"/>
      <c r="R135" s="30"/>
      <c r="S135" s="30">
        <f t="shared" si="54"/>
        <v>0</v>
      </c>
      <c r="T135" s="32"/>
      <c r="U135" s="30"/>
      <c r="V135" s="30">
        <f t="shared" si="55"/>
        <v>0</v>
      </c>
      <c r="W135" s="32"/>
      <c r="X135" s="33"/>
      <c r="Y135" s="33"/>
      <c r="Z135" s="33"/>
    </row>
    <row r="136" spans="1:26" ht="15.75" customHeight="1">
      <c r="A136" s="32"/>
      <c r="B136" s="189"/>
      <c r="C136" s="277"/>
      <c r="D136" s="277"/>
      <c r="E136" s="277"/>
      <c r="F136" s="277"/>
      <c r="G136" s="277"/>
      <c r="H136" s="277"/>
      <c r="I136" s="277"/>
      <c r="J136" s="277"/>
      <c r="K136" s="277"/>
      <c r="L136" s="277"/>
      <c r="M136" s="278"/>
      <c r="N136" s="30"/>
      <c r="O136" s="30"/>
      <c r="P136" s="30">
        <f t="shared" si="53"/>
        <v>0</v>
      </c>
      <c r="Q136" s="31"/>
      <c r="R136" s="30"/>
      <c r="S136" s="30">
        <f t="shared" si="54"/>
        <v>0</v>
      </c>
      <c r="T136" s="32"/>
      <c r="U136" s="30"/>
      <c r="V136" s="30">
        <f t="shared" si="55"/>
        <v>0</v>
      </c>
      <c r="W136" s="32"/>
      <c r="X136" s="33"/>
      <c r="Y136" s="33"/>
      <c r="Z136" s="33"/>
    </row>
    <row r="137" spans="1:26" ht="15.75" customHeight="1">
      <c r="A137" s="44"/>
      <c r="B137" s="44"/>
      <c r="C137" s="44"/>
      <c r="D137" s="44"/>
      <c r="E137" s="44"/>
      <c r="F137" s="44"/>
      <c r="G137" s="44"/>
      <c r="H137" s="67"/>
      <c r="I137" s="67"/>
      <c r="J137" s="67"/>
      <c r="K137" s="67"/>
      <c r="L137" s="68"/>
      <c r="M137" s="68" t="s">
        <v>123</v>
      </c>
      <c r="N137" s="38">
        <f t="shared" ref="N137:P137" si="56">SUM(N127:N136)</f>
        <v>0</v>
      </c>
      <c r="O137" s="38">
        <f t="shared" si="56"/>
        <v>0</v>
      </c>
      <c r="P137" s="38">
        <f t="shared" si="56"/>
        <v>0</v>
      </c>
      <c r="Q137" s="39"/>
      <c r="R137" s="38">
        <f t="shared" ref="R137:S137" si="57">SUM(R127:R136)</f>
        <v>0</v>
      </c>
      <c r="S137" s="38">
        <f t="shared" si="57"/>
        <v>0</v>
      </c>
      <c r="T137" s="158"/>
      <c r="U137" s="38">
        <f t="shared" ref="U137:V137" si="58">SUM(U127:U136)</f>
        <v>0</v>
      </c>
      <c r="V137" s="38">
        <f t="shared" si="58"/>
        <v>0</v>
      </c>
      <c r="W137" s="58"/>
      <c r="X137" s="1"/>
      <c r="Y137" s="1"/>
      <c r="Z137" s="1"/>
    </row>
    <row r="138" spans="1:26" ht="15.75" customHeight="1">
      <c r="A138" s="12"/>
      <c r="B138" s="16"/>
      <c r="C138" s="16"/>
      <c r="D138" s="16"/>
      <c r="E138" s="16"/>
      <c r="F138" s="16"/>
      <c r="G138" s="16"/>
      <c r="H138" s="16"/>
      <c r="I138" s="16"/>
      <c r="J138" s="16"/>
      <c r="K138" s="16"/>
      <c r="L138" s="16"/>
      <c r="M138" s="16"/>
      <c r="N138" s="12"/>
      <c r="O138" s="12"/>
      <c r="P138" s="12"/>
      <c r="Q138" s="13"/>
      <c r="R138" s="13"/>
      <c r="S138" s="12"/>
      <c r="T138" s="13"/>
      <c r="U138" s="13"/>
      <c r="V138" s="12"/>
      <c r="W138" s="13"/>
      <c r="X138" s="1"/>
      <c r="Y138" s="1"/>
      <c r="Z138" s="1"/>
    </row>
    <row r="139" spans="1:26" ht="15.75" customHeight="1">
      <c r="A139" s="88"/>
      <c r="B139" s="89"/>
      <c r="C139" s="163"/>
      <c r="D139" s="163"/>
      <c r="E139" s="163"/>
      <c r="F139" s="163"/>
      <c r="G139" s="163"/>
      <c r="H139" s="163"/>
      <c r="I139" s="163"/>
      <c r="J139" s="163"/>
      <c r="K139" s="163"/>
      <c r="L139" s="163"/>
      <c r="M139" s="90" t="s">
        <v>124</v>
      </c>
      <c r="N139" s="91">
        <f t="shared" ref="N139:P139" si="59">N120+N122+N137</f>
        <v>52725.001542360005</v>
      </c>
      <c r="O139" s="91">
        <f t="shared" si="59"/>
        <v>0</v>
      </c>
      <c r="P139" s="91">
        <f t="shared" si="59"/>
        <v>52725.001542360005</v>
      </c>
      <c r="Q139" s="82" t="str">
        <f>IF(O139=0,"","Amendment total must equal zero")</f>
        <v/>
      </c>
      <c r="R139" s="91">
        <f t="shared" ref="R139:S139" si="60">R120+R122+R137</f>
        <v>0</v>
      </c>
      <c r="S139" s="91">
        <f t="shared" si="60"/>
        <v>52725.001542360005</v>
      </c>
      <c r="T139" s="82" t="str">
        <f>IF(R139=0,"","Amendment total must equal zero")</f>
        <v/>
      </c>
      <c r="U139" s="91">
        <f t="shared" ref="U139:V139" si="61">U120+U122+U137</f>
        <v>0</v>
      </c>
      <c r="V139" s="91">
        <f t="shared" si="61"/>
        <v>52725.001542360005</v>
      </c>
      <c r="W139" s="82" t="str">
        <f>IF(U139=0,"","Amendment total must equal zero")</f>
        <v/>
      </c>
      <c r="X139" s="57"/>
      <c r="Y139" s="57"/>
      <c r="Z139" s="57"/>
    </row>
    <row r="140" spans="1:26" ht="15.75" customHeight="1">
      <c r="A140" s="1"/>
      <c r="B140" s="92"/>
      <c r="C140" s="92"/>
      <c r="D140" s="92"/>
      <c r="E140" s="92"/>
      <c r="F140" s="92"/>
      <c r="G140" s="92"/>
      <c r="H140" s="92"/>
      <c r="I140" s="92"/>
      <c r="J140" s="92"/>
      <c r="K140" s="92"/>
      <c r="L140" s="92"/>
      <c r="M140" s="92"/>
      <c r="N140" s="92"/>
      <c r="O140" s="92"/>
      <c r="P140" s="92"/>
      <c r="Q140" s="1"/>
      <c r="R140" s="92"/>
      <c r="S140" s="92"/>
      <c r="T140" s="1"/>
      <c r="U140" s="92"/>
      <c r="V140" s="92"/>
      <c r="W140" s="1"/>
      <c r="X140" s="1"/>
      <c r="Y140" s="1"/>
      <c r="Z140" s="1"/>
    </row>
    <row r="141" spans="1:26" ht="15.75" customHeight="1">
      <c r="A141" s="1"/>
      <c r="B141" s="1"/>
      <c r="C141" s="1"/>
      <c r="D141" s="1"/>
      <c r="E141" s="1"/>
      <c r="F141" s="1"/>
      <c r="G141" s="1"/>
      <c r="H141" s="1"/>
      <c r="I141" s="1"/>
      <c r="J141" s="1"/>
      <c r="K141" s="1"/>
      <c r="L141" s="1"/>
      <c r="M141" s="1"/>
      <c r="N141" s="161"/>
      <c r="O141" s="93" t="s">
        <v>87</v>
      </c>
      <c r="P141" s="196" t="s">
        <v>125</v>
      </c>
      <c r="Q141" s="278"/>
      <c r="R141" s="93" t="s">
        <v>90</v>
      </c>
      <c r="S141" s="196" t="s">
        <v>125</v>
      </c>
      <c r="T141" s="278"/>
      <c r="U141" s="93" t="s">
        <v>91</v>
      </c>
      <c r="V141" s="196" t="s">
        <v>125</v>
      </c>
      <c r="W141" s="278"/>
      <c r="X141" s="1"/>
      <c r="Y141" s="1"/>
      <c r="Z141" s="1"/>
    </row>
    <row r="142" spans="1:26" ht="15.75" customHeight="1">
      <c r="A142" s="1"/>
      <c r="B142" s="1"/>
      <c r="C142" s="1"/>
      <c r="D142" s="1"/>
      <c r="E142" s="1"/>
      <c r="F142" s="1"/>
      <c r="G142" s="1"/>
      <c r="H142" s="1"/>
      <c r="I142" s="1"/>
      <c r="J142" s="1"/>
      <c r="K142" s="1"/>
      <c r="L142" s="1"/>
      <c r="M142" s="1"/>
      <c r="N142" s="164" t="s">
        <v>126</v>
      </c>
      <c r="O142" s="94"/>
      <c r="P142" s="197"/>
      <c r="Q142" s="284"/>
      <c r="R142" s="94"/>
      <c r="S142" s="197"/>
      <c r="T142" s="284"/>
      <c r="U142" s="94"/>
      <c r="V142" s="197"/>
      <c r="W142" s="284"/>
      <c r="X142" s="1"/>
      <c r="Y142" s="1"/>
      <c r="Z142" s="1"/>
    </row>
    <row r="143" spans="1:26" ht="15.75" customHeight="1">
      <c r="A143" s="1"/>
      <c r="B143" s="1"/>
      <c r="C143" s="1"/>
      <c r="D143" s="1"/>
      <c r="E143" s="1"/>
      <c r="F143" s="1"/>
      <c r="G143" s="1"/>
      <c r="H143" s="1"/>
      <c r="I143" s="1"/>
      <c r="J143" s="1"/>
      <c r="K143" s="1"/>
      <c r="L143" s="1"/>
      <c r="M143" s="1"/>
      <c r="N143" s="164" t="s">
        <v>127</v>
      </c>
      <c r="O143" s="95"/>
      <c r="P143" s="289"/>
      <c r="Q143" s="290"/>
      <c r="R143" s="95"/>
      <c r="S143" s="289"/>
      <c r="T143" s="290"/>
      <c r="U143" s="95"/>
      <c r="V143" s="289"/>
      <c r="W143" s="290"/>
      <c r="X143" s="1"/>
      <c r="Y143" s="1"/>
      <c r="Z143" s="1"/>
    </row>
    <row r="144" spans="1:26" ht="15.75" customHeight="1">
      <c r="A144" s="1"/>
      <c r="B144" s="1"/>
      <c r="C144" s="1"/>
      <c r="D144" s="1"/>
      <c r="E144" s="1"/>
      <c r="F144" s="1"/>
      <c r="G144" s="1"/>
      <c r="H144" s="1"/>
      <c r="I144" s="1"/>
      <c r="J144" s="1"/>
      <c r="K144" s="1"/>
      <c r="L144" s="1"/>
      <c r="M144" s="1"/>
      <c r="N144" s="164" t="s">
        <v>128</v>
      </c>
      <c r="O144" s="96"/>
      <c r="P144" s="291"/>
      <c r="Q144" s="288"/>
      <c r="R144" s="96"/>
      <c r="S144" s="291"/>
      <c r="T144" s="288"/>
      <c r="U144" s="96"/>
      <c r="V144" s="291"/>
      <c r="W144" s="288"/>
      <c r="X144" s="1"/>
      <c r="Y144" s="1"/>
      <c r="Z144" s="1"/>
    </row>
    <row r="145" spans="1:26" ht="15.75" customHeight="1">
      <c r="A145" s="1"/>
      <c r="B145" s="178"/>
      <c r="C145" s="178"/>
      <c r="D145" s="178"/>
      <c r="E145" s="178"/>
      <c r="F145" s="178"/>
      <c r="G145" s="178"/>
      <c r="H145" s="178"/>
      <c r="I145" s="178"/>
      <c r="J145" s="178"/>
      <c r="K145" s="178"/>
      <c r="L145" s="178"/>
      <c r="M145" s="178"/>
      <c r="N145" s="178"/>
      <c r="O145" s="1"/>
      <c r="P145" s="1"/>
      <c r="Q145" s="1"/>
      <c r="R145" s="1"/>
      <c r="S145" s="1"/>
      <c r="T145" s="1"/>
      <c r="U145" s="1"/>
      <c r="V145" s="1"/>
      <c r="W145" s="1"/>
      <c r="X145" s="1"/>
      <c r="Y145" s="1"/>
      <c r="Z145" s="1"/>
    </row>
    <row r="146" spans="1:26" ht="15.75" customHeight="1">
      <c r="A146" s="161"/>
      <c r="B146" s="179"/>
      <c r="C146" s="179"/>
      <c r="D146" s="179"/>
      <c r="E146" s="179"/>
      <c r="F146" s="179"/>
      <c r="G146" s="179"/>
      <c r="H146" s="179"/>
      <c r="I146" s="179"/>
      <c r="J146" s="179"/>
      <c r="K146" s="179"/>
      <c r="L146" s="179"/>
      <c r="M146" s="179"/>
      <c r="N146" s="179"/>
      <c r="O146" s="148"/>
      <c r="P146" s="1"/>
      <c r="Q146" s="1"/>
      <c r="R146" s="1"/>
      <c r="S146" s="1"/>
      <c r="T146" s="1"/>
      <c r="U146" s="1"/>
      <c r="V146" s="1"/>
      <c r="W146" s="1"/>
      <c r="X146" s="1"/>
      <c r="Y146" s="1"/>
      <c r="Z146" s="1"/>
    </row>
    <row r="147" spans="1:26" ht="15.75" customHeight="1">
      <c r="A147" s="161"/>
      <c r="B147" s="179"/>
      <c r="C147" s="179"/>
      <c r="D147" s="179"/>
      <c r="E147" s="179"/>
      <c r="F147" s="179"/>
      <c r="G147" s="179"/>
      <c r="H147" s="179"/>
      <c r="I147" s="179"/>
      <c r="J147" s="179"/>
      <c r="K147" s="179"/>
      <c r="L147" s="179"/>
      <c r="M147" s="179"/>
      <c r="N147" s="180"/>
      <c r="O147" s="148"/>
      <c r="P147" s="1"/>
      <c r="Q147" s="1"/>
      <c r="R147" s="1"/>
      <c r="S147" s="1"/>
      <c r="T147" s="1"/>
      <c r="U147" s="1"/>
      <c r="V147" s="1"/>
      <c r="W147" s="1"/>
      <c r="X147" s="1"/>
      <c r="Y147" s="1"/>
      <c r="Z147" s="1"/>
    </row>
    <row r="148" spans="1:26" ht="15.75" customHeight="1">
      <c r="A148" s="161"/>
      <c r="B148" s="179"/>
      <c r="C148" s="179"/>
      <c r="D148" s="179"/>
      <c r="E148" s="179"/>
      <c r="F148" s="179"/>
      <c r="G148" s="179"/>
      <c r="H148" s="179"/>
      <c r="I148" s="179"/>
      <c r="J148" s="179"/>
      <c r="K148" s="179"/>
      <c r="L148" s="179"/>
      <c r="M148" s="179"/>
      <c r="N148" s="179"/>
      <c r="O148" s="148"/>
      <c r="P148" s="1"/>
      <c r="Q148" s="1"/>
      <c r="R148" s="1"/>
      <c r="S148" s="1"/>
      <c r="T148" s="1"/>
      <c r="U148" s="1"/>
      <c r="V148" s="1"/>
      <c r="W148" s="1"/>
      <c r="X148" s="1"/>
      <c r="Y148" s="1"/>
      <c r="Z148" s="1"/>
    </row>
    <row r="149" spans="1:26" ht="15.75" customHeight="1">
      <c r="A149" s="161"/>
      <c r="B149" s="179"/>
      <c r="C149" s="179"/>
      <c r="D149" s="179"/>
      <c r="E149" s="179"/>
      <c r="F149" s="179"/>
      <c r="G149" s="179"/>
      <c r="H149" s="179"/>
      <c r="I149" s="179"/>
      <c r="J149" s="179"/>
      <c r="K149" s="179"/>
      <c r="L149" s="179"/>
      <c r="M149" s="179"/>
      <c r="N149" s="179"/>
      <c r="O149" s="148"/>
      <c r="P149" s="1"/>
      <c r="Q149" s="1"/>
      <c r="R149" s="1"/>
      <c r="S149" s="1"/>
      <c r="T149" s="1"/>
      <c r="U149" s="1"/>
      <c r="V149" s="1"/>
      <c r="W149" s="1"/>
      <c r="X149" s="1"/>
      <c r="Y149" s="1"/>
      <c r="Z149" s="1"/>
    </row>
    <row r="150" spans="1:26" ht="15.75" customHeight="1">
      <c r="A150" s="161"/>
      <c r="B150" s="179"/>
      <c r="C150" s="179"/>
      <c r="D150" s="179"/>
      <c r="E150" s="179"/>
      <c r="F150" s="179"/>
      <c r="G150" s="179"/>
      <c r="H150" s="179"/>
      <c r="I150" s="179"/>
      <c r="J150" s="179"/>
      <c r="K150" s="179"/>
      <c r="L150" s="179"/>
      <c r="M150" s="179"/>
      <c r="N150" s="179"/>
      <c r="O150" s="148"/>
      <c r="P150" s="1"/>
      <c r="Q150" s="1"/>
      <c r="R150" s="1"/>
      <c r="S150" s="1"/>
      <c r="T150" s="1"/>
      <c r="U150" s="1"/>
      <c r="V150" s="1"/>
      <c r="W150" s="1"/>
      <c r="X150" s="1"/>
      <c r="Y150" s="1"/>
      <c r="Z150" s="1"/>
    </row>
    <row r="151" spans="1:26" ht="15.75" customHeight="1">
      <c r="A151" s="161"/>
      <c r="B151" s="179"/>
      <c r="C151" s="179"/>
      <c r="D151" s="179"/>
      <c r="E151" s="179"/>
      <c r="F151" s="179"/>
      <c r="G151" s="179"/>
      <c r="H151" s="179"/>
      <c r="I151" s="179"/>
      <c r="J151" s="179"/>
      <c r="K151" s="179"/>
      <c r="L151" s="179"/>
      <c r="M151" s="179"/>
      <c r="N151" s="179"/>
      <c r="O151" s="148"/>
      <c r="P151" s="1"/>
      <c r="Q151" s="1"/>
      <c r="R151" s="1"/>
      <c r="S151" s="1"/>
      <c r="T151" s="1"/>
      <c r="U151" s="1"/>
      <c r="V151" s="1"/>
      <c r="W151" s="1"/>
      <c r="X151" s="1"/>
      <c r="Y151" s="1"/>
      <c r="Z151" s="1"/>
    </row>
    <row r="152" spans="1:26" ht="15.75" customHeight="1">
      <c r="A152" s="161"/>
      <c r="B152" s="198"/>
      <c r="C152" s="292"/>
      <c r="D152" s="292"/>
      <c r="E152" s="292"/>
      <c r="F152" s="292"/>
      <c r="G152" s="292"/>
      <c r="H152" s="292"/>
      <c r="I152" s="292"/>
      <c r="J152" s="292"/>
      <c r="K152" s="292"/>
      <c r="L152" s="292"/>
      <c r="M152" s="292"/>
      <c r="N152" s="181"/>
      <c r="O152" s="148"/>
      <c r="P152" s="1"/>
      <c r="Q152" s="1"/>
      <c r="R152" s="1"/>
      <c r="S152" s="1"/>
      <c r="T152" s="1"/>
      <c r="U152" s="1"/>
      <c r="V152" s="1"/>
      <c r="W152" s="1"/>
      <c r="X152" s="1"/>
      <c r="Y152" s="1"/>
      <c r="Z152" s="1"/>
    </row>
    <row r="153" spans="1:26" ht="15.75" customHeight="1">
      <c r="A153" s="161"/>
      <c r="B153" s="195"/>
      <c r="C153" s="292"/>
      <c r="D153" s="292"/>
      <c r="E153" s="292"/>
      <c r="F153" s="292"/>
      <c r="G153" s="292"/>
      <c r="H153" s="292"/>
      <c r="I153" s="292"/>
      <c r="J153" s="292"/>
      <c r="K153" s="292"/>
      <c r="L153" s="292"/>
      <c r="M153" s="292"/>
      <c r="N153" s="182"/>
      <c r="O153" s="148"/>
      <c r="P153" s="1"/>
      <c r="Q153" s="1"/>
      <c r="R153" s="1"/>
      <c r="S153" s="1"/>
      <c r="T153" s="1"/>
      <c r="U153" s="1"/>
      <c r="V153" s="1"/>
      <c r="W153" s="1"/>
      <c r="X153" s="1"/>
      <c r="Y153" s="1"/>
      <c r="Z153" s="1"/>
    </row>
    <row r="154" spans="1:26" ht="15.75" customHeight="1">
      <c r="A154" s="161"/>
      <c r="B154" s="293"/>
      <c r="C154" s="292"/>
      <c r="D154" s="292"/>
      <c r="E154" s="292"/>
      <c r="F154" s="292"/>
      <c r="G154" s="292"/>
      <c r="H154" s="292"/>
      <c r="I154" s="292"/>
      <c r="J154" s="292"/>
      <c r="K154" s="292"/>
      <c r="L154" s="292"/>
      <c r="M154" s="292"/>
      <c r="N154" s="183"/>
      <c r="O154" s="148"/>
      <c r="P154" s="1"/>
      <c r="Q154" s="1"/>
      <c r="R154" s="1"/>
      <c r="S154" s="1"/>
      <c r="T154" s="1"/>
      <c r="U154" s="1"/>
      <c r="V154" s="1"/>
      <c r="W154" s="1"/>
      <c r="X154" s="1"/>
      <c r="Y154" s="1"/>
      <c r="Z154" s="1"/>
    </row>
    <row r="155" spans="1:26" ht="15.75" customHeight="1">
      <c r="A155" s="1"/>
      <c r="B155" s="92"/>
      <c r="C155" s="92"/>
      <c r="D155" s="92"/>
      <c r="E155" s="92"/>
      <c r="F155" s="92"/>
      <c r="G155" s="92"/>
      <c r="H155" s="92"/>
      <c r="I155" s="92"/>
      <c r="J155" s="92"/>
      <c r="K155" s="92"/>
      <c r="L155" s="92"/>
      <c r="M155" s="92"/>
      <c r="N155" s="92"/>
      <c r="O155" s="1"/>
      <c r="P155" s="1"/>
      <c r="Q155" s="1"/>
      <c r="R155" s="1"/>
      <c r="S155" s="1"/>
      <c r="T155" s="1"/>
      <c r="U155" s="1"/>
      <c r="V155" s="1"/>
      <c r="W155" s="1"/>
      <c r="X155" s="1"/>
      <c r="Y155" s="1"/>
      <c r="Z155" s="1"/>
    </row>
    <row r="156" spans="1:26"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112">
    <mergeCell ref="A3:N3"/>
    <mergeCell ref="A6:I6"/>
    <mergeCell ref="A8:K8"/>
    <mergeCell ref="M8:N8"/>
    <mergeCell ref="A11:N14"/>
    <mergeCell ref="A16:W16"/>
    <mergeCell ref="A17:M17"/>
    <mergeCell ref="B18:M18"/>
    <mergeCell ref="B19:M19"/>
    <mergeCell ref="B20:M20"/>
    <mergeCell ref="B21:M21"/>
    <mergeCell ref="B22:M22"/>
    <mergeCell ref="B23:M23"/>
    <mergeCell ref="B24:M24"/>
    <mergeCell ref="B25:M25"/>
    <mergeCell ref="B26:M26"/>
    <mergeCell ref="B27:M27"/>
    <mergeCell ref="B28:M28"/>
    <mergeCell ref="A31:M31"/>
    <mergeCell ref="B32:M32"/>
    <mergeCell ref="B33:M33"/>
    <mergeCell ref="B34:M34"/>
    <mergeCell ref="B35:M35"/>
    <mergeCell ref="B36:M36"/>
    <mergeCell ref="B37:M37"/>
    <mergeCell ref="B38:M38"/>
    <mergeCell ref="B39:M39"/>
    <mergeCell ref="B40:M40"/>
    <mergeCell ref="B41:M41"/>
    <mergeCell ref="B42:M42"/>
    <mergeCell ref="A45:M45"/>
    <mergeCell ref="B46:M46"/>
    <mergeCell ref="B47:M47"/>
    <mergeCell ref="B48:M48"/>
    <mergeCell ref="B49:M49"/>
    <mergeCell ref="B50:M50"/>
    <mergeCell ref="B51:M51"/>
    <mergeCell ref="B52:M52"/>
    <mergeCell ref="B53:M53"/>
    <mergeCell ref="B54:M54"/>
    <mergeCell ref="B55:M55"/>
    <mergeCell ref="B56:M56"/>
    <mergeCell ref="A61:W61"/>
    <mergeCell ref="A62:M62"/>
    <mergeCell ref="B63:M63"/>
    <mergeCell ref="B64:M64"/>
    <mergeCell ref="B65:M65"/>
    <mergeCell ref="B66:M66"/>
    <mergeCell ref="B67:M67"/>
    <mergeCell ref="P141:Q141"/>
    <mergeCell ref="P142:Q144"/>
    <mergeCell ref="S142:T144"/>
    <mergeCell ref="V142:W144"/>
    <mergeCell ref="B152:M152"/>
    <mergeCell ref="B68:M68"/>
    <mergeCell ref="B69:M69"/>
    <mergeCell ref="B70:M70"/>
    <mergeCell ref="B71:M71"/>
    <mergeCell ref="B72:M72"/>
    <mergeCell ref="B73:M73"/>
    <mergeCell ref="A76:M76"/>
    <mergeCell ref="B77:M77"/>
    <mergeCell ref="B78:M78"/>
    <mergeCell ref="B79:M79"/>
    <mergeCell ref="B80:M80"/>
    <mergeCell ref="B81:M81"/>
    <mergeCell ref="B82:M82"/>
    <mergeCell ref="B83:M83"/>
    <mergeCell ref="B84:M84"/>
    <mergeCell ref="B153:M153"/>
    <mergeCell ref="B154:M154"/>
    <mergeCell ref="B132:M132"/>
    <mergeCell ref="B133:M133"/>
    <mergeCell ref="B134:M134"/>
    <mergeCell ref="B135:M135"/>
    <mergeCell ref="B136:M136"/>
    <mergeCell ref="S141:T141"/>
    <mergeCell ref="V141:W141"/>
    <mergeCell ref="B85:M85"/>
    <mergeCell ref="B86:M86"/>
    <mergeCell ref="B87:M87"/>
    <mergeCell ref="B90:M90"/>
    <mergeCell ref="B91:M91"/>
    <mergeCell ref="B92:M92"/>
    <mergeCell ref="B93:M93"/>
    <mergeCell ref="B94:M94"/>
    <mergeCell ref="B95:M95"/>
    <mergeCell ref="B96:M96"/>
    <mergeCell ref="B97:M97"/>
    <mergeCell ref="B98:M98"/>
    <mergeCell ref="B99:M99"/>
    <mergeCell ref="B100:M100"/>
    <mergeCell ref="B101:M101"/>
    <mergeCell ref="A104:M104"/>
    <mergeCell ref="B105:M105"/>
    <mergeCell ref="B106:M106"/>
    <mergeCell ref="A125:M125"/>
    <mergeCell ref="B126:M126"/>
    <mergeCell ref="B127:M127"/>
    <mergeCell ref="B128:M128"/>
    <mergeCell ref="B129:M129"/>
    <mergeCell ref="B130:M130"/>
    <mergeCell ref="B131:M131"/>
    <mergeCell ref="B107:M107"/>
    <mergeCell ref="B108:M108"/>
    <mergeCell ref="B109:M109"/>
    <mergeCell ref="B110:M110"/>
    <mergeCell ref="B111:M111"/>
    <mergeCell ref="B112:M112"/>
    <mergeCell ref="B113:M113"/>
    <mergeCell ref="B114:M114"/>
    <mergeCell ref="B115:M115"/>
  </mergeCells>
  <conditionalFormatting sqref="L8">
    <cfRule type="cellIs" dxfId="15" priority="1" operator="greaterThan">
      <formula>ROUND($D$1/1.05*0.05,0)</formula>
    </cfRule>
  </conditionalFormatting>
  <conditionalFormatting sqref="M8:N8">
    <cfRule type="expression" dxfId="14" priority="2">
      <formula>L8&gt;ROUND(D1/1.05*0.05,0)</formula>
    </cfRule>
  </conditionalFormatting>
  <conditionalFormatting sqref="O139">
    <cfRule type="cellIs" dxfId="13" priority="3" operator="notEqual">
      <formula>0</formula>
    </cfRule>
  </conditionalFormatting>
  <conditionalFormatting sqref="O123:P123">
    <cfRule type="cellIs" dxfId="12" priority="4" operator="notEqual">
      <formula>0</formula>
    </cfRule>
  </conditionalFormatting>
  <conditionalFormatting sqref="Q139">
    <cfRule type="expression" dxfId="11" priority="5">
      <formula>O139&lt;&gt;0</formula>
    </cfRule>
  </conditionalFormatting>
  <conditionalFormatting sqref="R139">
    <cfRule type="cellIs" dxfId="10" priority="6" operator="notEqual">
      <formula>0</formula>
    </cfRule>
  </conditionalFormatting>
  <conditionalFormatting sqref="R123:S123">
    <cfRule type="cellIs" dxfId="9" priority="7" operator="notEqual">
      <formula>0</formula>
    </cfRule>
  </conditionalFormatting>
  <conditionalFormatting sqref="T139">
    <cfRule type="expression" dxfId="8" priority="8">
      <formula>R139&lt;&gt;0</formula>
    </cfRule>
  </conditionalFormatting>
  <conditionalFormatting sqref="U139">
    <cfRule type="cellIs" dxfId="7" priority="9" operator="notEqual">
      <formula>0</formula>
    </cfRule>
  </conditionalFormatting>
  <conditionalFormatting sqref="U123:V123">
    <cfRule type="cellIs" dxfId="6" priority="10" operator="notEqual">
      <formula>0</formula>
    </cfRule>
  </conditionalFormatting>
  <conditionalFormatting sqref="W139">
    <cfRule type="expression" dxfId="5" priority="11">
      <formula>U139&lt;&gt;0</formula>
    </cfRule>
  </conditionalFormatting>
  <pageMargins left="0.5" right="0.5" top="0.5" bottom="0.5" header="0" footer="0"/>
  <pageSetup paperSize="5" fitToHeight="0" orientation="landscape"/>
  <extLst>
    <ext xmlns:x14="http://schemas.microsoft.com/office/spreadsheetml/2009/9/main" uri="{CCE6A557-97BC-4b89-ADB6-D9C93CAAB3DF}">
      <x14:dataValidations xmlns:xm="http://schemas.microsoft.com/office/excel/2006/main" count="3">
        <x14:dataValidation type="list" allowBlank="1" showErrorMessage="1" xr:uid="{00000000-0002-0000-0200-000000000000}">
          <x14:formula1>
            <xm:f>List!$R$4:$R$6</xm:f>
          </x14:formula1>
          <xm:sqref>O144 R144 U144</xm:sqref>
        </x14:dataValidation>
        <x14:dataValidation type="list" allowBlank="1" showErrorMessage="1" xr:uid="{00000000-0002-0000-0200-000001000000}">
          <x14:formula1>
            <xm:f>List!$B$2:$B$3</xm:f>
          </x14:formula1>
          <xm:sqref>O142 R142 U142</xm:sqref>
        </x14:dataValidation>
        <x14:dataValidation type="list" allowBlank="1" showErrorMessage="1" xr:uid="{00000000-0002-0000-0200-000002000000}">
          <x14:formula1>
            <xm:f>List!$B$1:$B$3</xm:f>
          </x14:formula1>
          <xm:sqref>J6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Z1000"/>
  <sheetViews>
    <sheetView workbookViewId="0"/>
  </sheetViews>
  <sheetFormatPr defaultColWidth="14.42578125" defaultRowHeight="15" customHeight="1"/>
  <cols>
    <col min="1" max="1" width="3" customWidth="1"/>
    <col min="2" max="2" width="33.28515625" customWidth="1"/>
    <col min="3" max="3" width="12.5703125" customWidth="1"/>
    <col min="4" max="4" width="5.28515625" customWidth="1"/>
    <col min="5" max="5" width="3" customWidth="1"/>
    <col min="6" max="6" width="33.28515625" customWidth="1"/>
    <col min="7" max="7" width="11.5703125" customWidth="1"/>
    <col min="8" max="8" width="5.28515625" customWidth="1"/>
    <col min="9" max="9" width="3" customWidth="1"/>
    <col min="10" max="10" width="33.28515625" customWidth="1"/>
    <col min="11" max="11" width="11.5703125" customWidth="1"/>
    <col min="12" max="12" width="5.28515625" customWidth="1"/>
    <col min="13" max="13" width="3" customWidth="1"/>
    <col min="14" max="14" width="33.28515625" customWidth="1"/>
    <col min="15" max="15" width="11.5703125" customWidth="1"/>
    <col min="16" max="26" width="8.7109375" customWidth="1"/>
  </cols>
  <sheetData>
    <row r="1" spans="1:26">
      <c r="A1" s="228" t="s">
        <v>129</v>
      </c>
      <c r="B1" s="242"/>
      <c r="C1" s="242"/>
      <c r="E1" s="228" t="s">
        <v>87</v>
      </c>
      <c r="F1" s="242"/>
      <c r="G1" s="242"/>
      <c r="I1" s="228" t="s">
        <v>90</v>
      </c>
      <c r="J1" s="242"/>
      <c r="K1" s="242"/>
      <c r="M1" s="228" t="s">
        <v>91</v>
      </c>
      <c r="N1" s="242"/>
      <c r="O1" s="242"/>
    </row>
    <row r="2" spans="1:26">
      <c r="A2" s="226" t="s">
        <v>130</v>
      </c>
      <c r="B2" s="267"/>
      <c r="C2" s="97" t="s">
        <v>94</v>
      </c>
      <c r="E2" s="226" t="s">
        <v>130</v>
      </c>
      <c r="F2" s="267"/>
      <c r="G2" s="97" t="s">
        <v>94</v>
      </c>
      <c r="I2" s="226" t="s">
        <v>130</v>
      </c>
      <c r="J2" s="267"/>
      <c r="K2" s="97" t="s">
        <v>94</v>
      </c>
      <c r="M2" s="226" t="s">
        <v>130</v>
      </c>
      <c r="N2" s="267"/>
      <c r="O2" s="97" t="s">
        <v>94</v>
      </c>
    </row>
    <row r="3" spans="1:26">
      <c r="A3" s="227" t="s">
        <v>131</v>
      </c>
      <c r="B3" s="284"/>
      <c r="C3" s="98"/>
      <c r="E3" s="227" t="s">
        <v>132</v>
      </c>
      <c r="F3" s="284"/>
      <c r="G3" s="98"/>
      <c r="I3" s="227" t="s">
        <v>132</v>
      </c>
      <c r="J3" s="284"/>
      <c r="K3" s="98"/>
      <c r="M3" s="227" t="s">
        <v>132</v>
      </c>
      <c r="N3" s="284"/>
      <c r="O3" s="98"/>
    </row>
    <row r="4" spans="1:26">
      <c r="A4" s="99" t="s">
        <v>133</v>
      </c>
      <c r="B4" s="94" t="s">
        <v>85</v>
      </c>
      <c r="C4" s="98">
        <f>'Budget Details &amp; Amendments'!N29</f>
        <v>36011.975870000002</v>
      </c>
      <c r="E4" s="99" t="s">
        <v>133</v>
      </c>
      <c r="F4" s="94" t="s">
        <v>85</v>
      </c>
      <c r="G4" s="98">
        <f>'Budget Details &amp; Amendments'!P29</f>
        <v>36011.975870000002</v>
      </c>
      <c r="I4" s="99" t="s">
        <v>133</v>
      </c>
      <c r="J4" s="94" t="s">
        <v>85</v>
      </c>
      <c r="K4" s="98">
        <f>'Budget Details &amp; Amendments'!S29</f>
        <v>36011.975870000002</v>
      </c>
      <c r="M4" s="99" t="s">
        <v>133</v>
      </c>
      <c r="N4" s="94" t="s">
        <v>85</v>
      </c>
      <c r="O4" s="98">
        <f>'Budget Details &amp; Amendments'!V29</f>
        <v>36011.975870000002</v>
      </c>
    </row>
    <row r="5" spans="1:26">
      <c r="A5" s="99" t="s">
        <v>134</v>
      </c>
      <c r="B5" s="94" t="s">
        <v>99</v>
      </c>
      <c r="C5" s="98">
        <f>'Budget Details &amp; Amendments'!N43</f>
        <v>0</v>
      </c>
      <c r="E5" s="99" t="s">
        <v>134</v>
      </c>
      <c r="F5" s="94" t="s">
        <v>99</v>
      </c>
      <c r="G5" s="98">
        <f>'Budget Details &amp; Amendments'!P43</f>
        <v>0</v>
      </c>
      <c r="I5" s="99" t="s">
        <v>134</v>
      </c>
      <c r="J5" s="94" t="s">
        <v>99</v>
      </c>
      <c r="K5" s="98">
        <f>'Budget Details &amp; Amendments'!S43</f>
        <v>0</v>
      </c>
      <c r="M5" s="99" t="s">
        <v>134</v>
      </c>
      <c r="N5" s="94" t="s">
        <v>99</v>
      </c>
      <c r="O5" s="98">
        <f>'Budget Details &amp; Amendments'!V43</f>
        <v>0</v>
      </c>
    </row>
    <row r="6" spans="1:26">
      <c r="A6" s="99" t="s">
        <v>135</v>
      </c>
      <c r="B6" s="94" t="s">
        <v>136</v>
      </c>
      <c r="C6" s="98">
        <f>'Budget Details &amp; Amendments'!N57</f>
        <v>12964.311313199998</v>
      </c>
      <c r="E6" s="99" t="s">
        <v>135</v>
      </c>
      <c r="F6" s="94" t="s">
        <v>136</v>
      </c>
      <c r="G6" s="98">
        <f>'Budget Details &amp; Amendments'!P57</f>
        <v>12964.311313199998</v>
      </c>
      <c r="I6" s="99" t="s">
        <v>135</v>
      </c>
      <c r="J6" s="94" t="s">
        <v>136</v>
      </c>
      <c r="K6" s="98">
        <f>'Budget Details &amp; Amendments'!S57</f>
        <v>12964.311313199998</v>
      </c>
      <c r="M6" s="99" t="s">
        <v>135</v>
      </c>
      <c r="N6" s="94" t="s">
        <v>136</v>
      </c>
      <c r="O6" s="98">
        <f>'Budget Details &amp; Amendments'!V57</f>
        <v>12964.311313199998</v>
      </c>
    </row>
    <row r="7" spans="1:26">
      <c r="A7" s="100"/>
      <c r="B7" s="101" t="s">
        <v>137</v>
      </c>
      <c r="C7" s="102">
        <f>SUM(C4:C6)</f>
        <v>48976.287183200002</v>
      </c>
      <c r="D7" s="97"/>
      <c r="E7" s="100"/>
      <c r="F7" s="101" t="s">
        <v>137</v>
      </c>
      <c r="G7" s="102">
        <f>SUM(G4:G6)</f>
        <v>48976.287183200002</v>
      </c>
      <c r="H7" s="97"/>
      <c r="I7" s="100"/>
      <c r="J7" s="101" t="s">
        <v>137</v>
      </c>
      <c r="K7" s="102">
        <f>SUM(K4:K6)</f>
        <v>48976.287183200002</v>
      </c>
      <c r="L7" s="97"/>
      <c r="M7" s="100"/>
      <c r="N7" s="101" t="s">
        <v>137</v>
      </c>
      <c r="O7" s="102">
        <f>SUM(O4:O6)</f>
        <v>48976.287183200002</v>
      </c>
      <c r="P7" s="97"/>
      <c r="Q7" s="97"/>
      <c r="R7" s="97"/>
      <c r="S7" s="97"/>
      <c r="T7" s="97"/>
      <c r="U7" s="97"/>
      <c r="V7" s="97"/>
      <c r="W7" s="97"/>
      <c r="X7" s="97"/>
      <c r="Y7" s="97"/>
      <c r="Z7" s="97"/>
    </row>
    <row r="9" spans="1:26">
      <c r="A9" s="226" t="s">
        <v>138</v>
      </c>
      <c r="B9" s="267"/>
      <c r="E9" s="226" t="s">
        <v>138</v>
      </c>
      <c r="F9" s="267"/>
      <c r="I9" s="226" t="s">
        <v>138</v>
      </c>
      <c r="J9" s="267"/>
      <c r="M9" s="226" t="s">
        <v>138</v>
      </c>
      <c r="N9" s="267"/>
    </row>
    <row r="10" spans="1:26">
      <c r="A10" s="99" t="s">
        <v>139</v>
      </c>
      <c r="B10" s="94" t="s">
        <v>109</v>
      </c>
      <c r="C10" s="98">
        <f>'Budget Details &amp; Amendments'!N74</f>
        <v>0</v>
      </c>
      <c r="E10" s="99" t="s">
        <v>139</v>
      </c>
      <c r="F10" s="94" t="s">
        <v>109</v>
      </c>
      <c r="G10" s="98">
        <f>'Budget Details &amp; Amendments'!P74</f>
        <v>0</v>
      </c>
      <c r="I10" s="99" t="s">
        <v>139</v>
      </c>
      <c r="J10" s="94" t="s">
        <v>109</v>
      </c>
      <c r="K10" s="98">
        <f>'Budget Details &amp; Amendments'!S74</f>
        <v>0</v>
      </c>
      <c r="M10" s="99" t="s">
        <v>139</v>
      </c>
      <c r="N10" s="94" t="s">
        <v>109</v>
      </c>
      <c r="O10" s="98">
        <f>'Budget Details &amp; Amendments'!V74</f>
        <v>0</v>
      </c>
    </row>
    <row r="11" spans="1:26">
      <c r="A11" s="99" t="s">
        <v>140</v>
      </c>
      <c r="B11" s="94" t="s">
        <v>111</v>
      </c>
      <c r="C11" s="98">
        <f>'Budget Details &amp; Amendments'!N88</f>
        <v>0</v>
      </c>
      <c r="E11" s="99" t="s">
        <v>140</v>
      </c>
      <c r="F11" s="94" t="s">
        <v>111</v>
      </c>
      <c r="G11" s="98">
        <f>'Budget Details &amp; Amendments'!P88</f>
        <v>0</v>
      </c>
      <c r="I11" s="99" t="s">
        <v>140</v>
      </c>
      <c r="J11" s="94" t="s">
        <v>111</v>
      </c>
      <c r="K11" s="98">
        <f>'Budget Details &amp; Amendments'!S88</f>
        <v>0</v>
      </c>
      <c r="M11" s="99" t="s">
        <v>140</v>
      </c>
      <c r="N11" s="94" t="s">
        <v>111</v>
      </c>
      <c r="O11" s="98">
        <f>'Budget Details &amp; Amendments'!V88</f>
        <v>0</v>
      </c>
    </row>
    <row r="12" spans="1:26">
      <c r="A12" s="99" t="s">
        <v>141</v>
      </c>
      <c r="B12" s="94" t="s">
        <v>113</v>
      </c>
      <c r="C12" s="98">
        <f>'Budget Details &amp; Amendments'!N102</f>
        <v>0</v>
      </c>
      <c r="E12" s="99" t="s">
        <v>141</v>
      </c>
      <c r="F12" s="94" t="s">
        <v>113</v>
      </c>
      <c r="G12" s="98">
        <f>'Budget Details &amp; Amendments'!P102</f>
        <v>0</v>
      </c>
      <c r="I12" s="99" t="s">
        <v>141</v>
      </c>
      <c r="J12" s="94" t="s">
        <v>113</v>
      </c>
      <c r="K12" s="98">
        <f>'Budget Details &amp; Amendments'!S102</f>
        <v>0</v>
      </c>
      <c r="M12" s="99" t="s">
        <v>141</v>
      </c>
      <c r="N12" s="94" t="s">
        <v>113</v>
      </c>
      <c r="O12" s="98">
        <f>'Budget Details &amp; Amendments'!V102</f>
        <v>0</v>
      </c>
    </row>
    <row r="13" spans="1:26">
      <c r="A13" s="103" t="s">
        <v>142</v>
      </c>
      <c r="B13" s="94" t="s">
        <v>115</v>
      </c>
      <c r="C13" s="98">
        <f>'Budget Details &amp; Amendments'!N116</f>
        <v>1238</v>
      </c>
      <c r="E13" s="103" t="s">
        <v>142</v>
      </c>
      <c r="F13" s="94" t="s">
        <v>115</v>
      </c>
      <c r="G13" s="98">
        <f>'Budget Details &amp; Amendments'!P116</f>
        <v>1238</v>
      </c>
      <c r="I13" s="103" t="s">
        <v>142</v>
      </c>
      <c r="J13" s="94" t="s">
        <v>115</v>
      </c>
      <c r="K13" s="98">
        <f>'Budget Details &amp; Amendments'!S116</f>
        <v>1238</v>
      </c>
      <c r="M13" s="103" t="s">
        <v>142</v>
      </c>
      <c r="N13" s="94" t="s">
        <v>115</v>
      </c>
      <c r="O13" s="98">
        <f>'Budget Details &amp; Amendments'!V116</f>
        <v>1238</v>
      </c>
    </row>
    <row r="14" spans="1:26">
      <c r="A14" s="100"/>
      <c r="B14" s="101" t="s">
        <v>143</v>
      </c>
      <c r="C14" s="102">
        <f>SUM(C10:C13)</f>
        <v>1238</v>
      </c>
      <c r="D14" s="97"/>
      <c r="E14" s="100"/>
      <c r="F14" s="101" t="s">
        <v>143</v>
      </c>
      <c r="G14" s="102">
        <f>SUM(G10:G13)</f>
        <v>1238</v>
      </c>
      <c r="H14" s="97"/>
      <c r="I14" s="100"/>
      <c r="J14" s="101" t="s">
        <v>143</v>
      </c>
      <c r="K14" s="102">
        <f>SUM(K10:K13)</f>
        <v>1238</v>
      </c>
      <c r="L14" s="97"/>
      <c r="M14" s="100"/>
      <c r="N14" s="101" t="s">
        <v>143</v>
      </c>
      <c r="O14" s="102">
        <f>SUM(O10:O13)</f>
        <v>1238</v>
      </c>
      <c r="P14" s="97"/>
      <c r="Q14" s="97"/>
      <c r="R14" s="97"/>
      <c r="S14" s="97"/>
      <c r="T14" s="97"/>
      <c r="U14" s="97"/>
      <c r="V14" s="97"/>
      <c r="W14" s="97"/>
      <c r="X14" s="97"/>
      <c r="Y14" s="97"/>
      <c r="Z14" s="97"/>
    </row>
    <row r="15" spans="1:26">
      <c r="C15" s="104"/>
      <c r="G15" s="104"/>
      <c r="K15" s="104"/>
      <c r="O15" s="104"/>
    </row>
    <row r="16" spans="1:26">
      <c r="A16" s="100"/>
      <c r="B16" s="101" t="s">
        <v>144</v>
      </c>
      <c r="C16" s="102">
        <f>C7+C14</f>
        <v>50214.287183200002</v>
      </c>
      <c r="D16" s="97"/>
      <c r="E16" s="100"/>
      <c r="F16" s="101" t="s">
        <v>144</v>
      </c>
      <c r="G16" s="102">
        <f>G7+G14</f>
        <v>50214.287183200002</v>
      </c>
      <c r="H16" s="97"/>
      <c r="I16" s="100"/>
      <c r="J16" s="101" t="s">
        <v>144</v>
      </c>
      <c r="K16" s="102">
        <f>K7+K14</f>
        <v>50214.287183200002</v>
      </c>
      <c r="L16" s="97"/>
      <c r="M16" s="100"/>
      <c r="N16" s="101" t="s">
        <v>144</v>
      </c>
      <c r="O16" s="102">
        <f>O7+O14</f>
        <v>50214.287183200002</v>
      </c>
      <c r="P16" s="97"/>
      <c r="Q16" s="97"/>
      <c r="R16" s="97"/>
      <c r="S16" s="97"/>
      <c r="T16" s="97"/>
      <c r="U16" s="97"/>
      <c r="V16" s="97"/>
      <c r="W16" s="97"/>
      <c r="X16" s="97"/>
      <c r="Y16" s="97"/>
      <c r="Z16" s="97"/>
    </row>
    <row r="17" spans="1:26">
      <c r="A17" s="105"/>
      <c r="B17" s="97"/>
      <c r="C17" s="104"/>
      <c r="E17" s="105"/>
      <c r="F17" s="97"/>
      <c r="G17" s="104"/>
      <c r="I17" s="105"/>
      <c r="J17" s="97"/>
      <c r="K17" s="104"/>
      <c r="M17" s="105"/>
      <c r="N17" s="97"/>
      <c r="O17" s="104"/>
    </row>
    <row r="18" spans="1:26">
      <c r="A18" s="106" t="s">
        <v>145</v>
      </c>
      <c r="B18" s="101" t="s">
        <v>146</v>
      </c>
      <c r="C18" s="102">
        <f>'Budget Details &amp; Amendments'!N122</f>
        <v>2510.7143591600002</v>
      </c>
      <c r="D18" s="97"/>
      <c r="E18" s="106" t="s">
        <v>145</v>
      </c>
      <c r="F18" s="101" t="s">
        <v>146</v>
      </c>
      <c r="G18" s="102">
        <f>'Budget Details &amp; Amendments'!P122</f>
        <v>2510.7143591600002</v>
      </c>
      <c r="H18" s="97"/>
      <c r="I18" s="106" t="s">
        <v>145</v>
      </c>
      <c r="J18" s="101" t="s">
        <v>146</v>
      </c>
      <c r="K18" s="102">
        <f>'Budget Details &amp; Amendments'!S122</f>
        <v>2510.7143591600002</v>
      </c>
      <c r="L18" s="97"/>
      <c r="M18" s="106" t="s">
        <v>145</v>
      </c>
      <c r="N18" s="101" t="s">
        <v>146</v>
      </c>
      <c r="O18" s="102">
        <f>'Budget Details &amp; Amendments'!V122</f>
        <v>2510.7143591600002</v>
      </c>
      <c r="P18" s="97"/>
      <c r="Q18" s="97"/>
      <c r="R18" s="97"/>
      <c r="S18" s="97"/>
      <c r="T18" s="97"/>
      <c r="U18" s="97"/>
      <c r="V18" s="97"/>
      <c r="W18" s="97"/>
      <c r="X18" s="97"/>
      <c r="Y18" s="97"/>
      <c r="Z18" s="97"/>
    </row>
    <row r="19" spans="1:26">
      <c r="A19" s="97"/>
      <c r="B19" s="97"/>
      <c r="C19" s="104"/>
      <c r="E19" s="97"/>
      <c r="F19" s="97"/>
      <c r="G19" s="104"/>
      <c r="I19" s="97"/>
      <c r="J19" s="97"/>
      <c r="K19" s="104"/>
      <c r="M19" s="97"/>
      <c r="N19" s="97"/>
      <c r="O19" s="104"/>
    </row>
    <row r="20" spans="1:26">
      <c r="A20" s="106" t="s">
        <v>147</v>
      </c>
      <c r="B20" s="101" t="s">
        <v>148</v>
      </c>
      <c r="C20" s="102">
        <f>'Budget Details &amp; Amendments'!N137</f>
        <v>0</v>
      </c>
      <c r="D20" s="97"/>
      <c r="E20" s="106" t="s">
        <v>147</v>
      </c>
      <c r="F20" s="101" t="s">
        <v>148</v>
      </c>
      <c r="G20" s="102">
        <f>'Budget Details &amp; Amendments'!P137</f>
        <v>0</v>
      </c>
      <c r="H20" s="97"/>
      <c r="I20" s="106" t="s">
        <v>147</v>
      </c>
      <c r="J20" s="101" t="s">
        <v>148</v>
      </c>
      <c r="K20" s="102">
        <f>'Budget Details &amp; Amendments'!S137</f>
        <v>0</v>
      </c>
      <c r="L20" s="97"/>
      <c r="M20" s="106" t="s">
        <v>147</v>
      </c>
      <c r="N20" s="101" t="s">
        <v>148</v>
      </c>
      <c r="O20" s="102">
        <f>'Budget Details &amp; Amendments'!V137</f>
        <v>0</v>
      </c>
      <c r="P20" s="97"/>
      <c r="Q20" s="97"/>
      <c r="R20" s="97"/>
      <c r="S20" s="97"/>
      <c r="T20" s="97"/>
      <c r="U20" s="97"/>
      <c r="V20" s="97"/>
      <c r="W20" s="97"/>
      <c r="X20" s="97"/>
      <c r="Y20" s="97"/>
      <c r="Z20" s="97"/>
    </row>
    <row r="21" spans="1:26" ht="15.75" customHeight="1">
      <c r="A21" s="97"/>
      <c r="B21" s="97"/>
      <c r="C21" s="104"/>
      <c r="E21" s="97"/>
      <c r="F21" s="97"/>
      <c r="G21" s="104"/>
      <c r="I21" s="97"/>
      <c r="J21" s="97"/>
      <c r="K21" s="104"/>
      <c r="M21" s="97"/>
      <c r="N21" s="97"/>
      <c r="O21" s="104"/>
    </row>
    <row r="22" spans="1:26" ht="15.75" customHeight="1">
      <c r="A22" s="100"/>
      <c r="B22" s="101" t="s">
        <v>149</v>
      </c>
      <c r="C22" s="102">
        <f>C16+C18+C20</f>
        <v>52725.001542360005</v>
      </c>
      <c r="D22" s="97"/>
      <c r="E22" s="100"/>
      <c r="F22" s="101" t="s">
        <v>149</v>
      </c>
      <c r="G22" s="102">
        <f>G16+G18+G20</f>
        <v>52725.001542360005</v>
      </c>
      <c r="H22" s="97"/>
      <c r="I22" s="100"/>
      <c r="J22" s="101" t="s">
        <v>149</v>
      </c>
      <c r="K22" s="102">
        <f>K16+K18+K20</f>
        <v>52725.001542360005</v>
      </c>
      <c r="L22" s="97"/>
      <c r="M22" s="100"/>
      <c r="N22" s="101" t="s">
        <v>149</v>
      </c>
      <c r="O22" s="102">
        <f>O16+O18+O20</f>
        <v>52725.001542360005</v>
      </c>
      <c r="P22" s="97"/>
      <c r="Q22" s="97"/>
      <c r="R22" s="97"/>
      <c r="S22" s="97"/>
      <c r="T22" s="97"/>
      <c r="U22" s="97"/>
      <c r="V22" s="97"/>
      <c r="W22" s="97"/>
      <c r="X22" s="97"/>
      <c r="Y22" s="97"/>
      <c r="Z22" s="97"/>
    </row>
    <row r="23" spans="1:26" ht="15.75" customHeight="1"/>
    <row r="24" spans="1:26" ht="15.75" customHeight="1"/>
    <row r="25" spans="1:26" ht="15.75" customHeight="1"/>
    <row r="26" spans="1:26" ht="15.75" customHeight="1">
      <c r="A26" s="225" t="s">
        <v>150</v>
      </c>
      <c r="B26" s="294"/>
      <c r="C26" s="294"/>
      <c r="D26" s="294"/>
      <c r="E26" s="294"/>
      <c r="F26" s="294"/>
      <c r="G26" s="295"/>
    </row>
    <row r="27" spans="1:26" ht="15.75" customHeight="1"/>
    <row r="28" spans="1:26" ht="15.75" customHeight="1"/>
    <row r="29" spans="1:26" ht="15.75" customHeight="1"/>
    <row r="30" spans="1:26" ht="15.75" customHeight="1"/>
    <row r="31" spans="1:26" ht="15.75" customHeight="1"/>
    <row r="32" spans="1:26"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7">
    <mergeCell ref="A1:C1"/>
    <mergeCell ref="E1:G1"/>
    <mergeCell ref="I1:K1"/>
    <mergeCell ref="M1:O1"/>
    <mergeCell ref="E2:F2"/>
    <mergeCell ref="I2:J2"/>
    <mergeCell ref="M2:N2"/>
    <mergeCell ref="A26:G26"/>
    <mergeCell ref="I9:J9"/>
    <mergeCell ref="M9:N9"/>
    <mergeCell ref="A2:B2"/>
    <mergeCell ref="A3:B3"/>
    <mergeCell ref="E3:F3"/>
    <mergeCell ref="I3:J3"/>
    <mergeCell ref="M3:N3"/>
    <mergeCell ref="A9:B9"/>
    <mergeCell ref="E9:F9"/>
  </mergeCells>
  <pageMargins left="0.5" right="0.5" top="0.75" bottom="0.75" header="0" footer="0"/>
  <pageSetup fitToHeight="0"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1000"/>
  <sheetViews>
    <sheetView workbookViewId="0">
      <selection activeCell="B5" sqref="B5"/>
    </sheetView>
  </sheetViews>
  <sheetFormatPr defaultColWidth="14.42578125" defaultRowHeight="15" customHeight="1"/>
  <cols>
    <col min="1" max="1" width="22.5703125" customWidth="1"/>
    <col min="2" max="2" width="60.140625" customWidth="1"/>
    <col min="3" max="3" width="8.7109375" customWidth="1"/>
    <col min="4" max="4" width="19.28515625" customWidth="1"/>
    <col min="5" max="5" width="8.7109375" customWidth="1"/>
    <col min="6" max="6" width="19" customWidth="1"/>
    <col min="7" max="7" width="8.7109375" customWidth="1"/>
    <col min="8" max="8" width="19" customWidth="1"/>
    <col min="9" max="9" width="8.7109375" customWidth="1"/>
    <col min="10" max="10" width="19" customWidth="1"/>
    <col min="11" max="26" width="8.7109375" customWidth="1"/>
  </cols>
  <sheetData>
    <row r="1" spans="1:10">
      <c r="A1" s="107"/>
      <c r="B1" s="107"/>
      <c r="C1" s="108"/>
      <c r="D1" s="165" t="s">
        <v>151</v>
      </c>
      <c r="E1" s="166"/>
      <c r="F1" s="167" t="s">
        <v>87</v>
      </c>
      <c r="G1" s="166"/>
      <c r="H1" s="165" t="s">
        <v>90</v>
      </c>
      <c r="I1" s="166"/>
      <c r="J1" s="165" t="s">
        <v>91</v>
      </c>
    </row>
    <row r="2" spans="1:10">
      <c r="A2" s="109"/>
      <c r="B2" s="97"/>
      <c r="D2" s="110"/>
      <c r="F2" s="111"/>
      <c r="H2" s="110"/>
      <c r="J2" s="110"/>
    </row>
    <row r="3" spans="1:10">
      <c r="A3" s="109" t="s">
        <v>152</v>
      </c>
      <c r="B3" s="97" t="str">
        <f>Narrative!C3</f>
        <v xml:space="preserve">Expand Public Knowledge of Career Technical Education and Montana Career Pathways                                                         </v>
      </c>
      <c r="D3" s="110">
        <f>SUMIF('Budget Details &amp; Amendments'!$A$19:$A$136,1,'Budget Details &amp; Amendments'!$N$19:$N$136)</f>
        <v>6789.12</v>
      </c>
      <c r="F3" s="110">
        <f>SUMIF('Budget Details &amp; Amendments'!$A$19:$A$136,1,'Budget Details &amp; Amendments'!$P$19:$P$136)</f>
        <v>6789.12</v>
      </c>
      <c r="H3" s="110">
        <f>SUMIF('Budget Details &amp; Amendments'!$A$19:$A$136,1,'Budget Details &amp; Amendments'!$S$19:$S$136)</f>
        <v>6789.12</v>
      </c>
      <c r="J3" s="110">
        <f>SUMIF('Budget Details &amp; Amendments'!$A$19:$A$136,1,'Budget Details &amp; Amendments'!$V$19:$V$136)</f>
        <v>6789.12</v>
      </c>
    </row>
    <row r="4" spans="1:10">
      <c r="A4" s="109" t="s">
        <v>153</v>
      </c>
      <c r="B4" s="97" t="str">
        <f>Narrative!C19</f>
        <v>Improve Access and Support for Early College Students and Special Populations</v>
      </c>
      <c r="D4" s="110">
        <f>SUMIF('Budget Details &amp; Amendments'!$A$19:$A$136,2,'Budget Details &amp; Amendments'!$N$19:$N$136)</f>
        <v>42187.167183199999</v>
      </c>
      <c r="F4" s="110">
        <f>SUMIF('Budget Details &amp; Amendments'!$A$19:$A$136,2,'Budget Details &amp; Amendments'!$P$19:$P$136)</f>
        <v>42187.167183199999</v>
      </c>
      <c r="H4" s="110">
        <f>SUMIF('Budget Details &amp; Amendments'!$A$19:$A$136,2,'Budget Details &amp; Amendments'!$S$19:$S$136)</f>
        <v>42187.167183199999</v>
      </c>
      <c r="J4" s="110">
        <f>SUMIF('Budget Details &amp; Amendments'!$A$19:$A$136,2,'Budget Details &amp; Amendments'!$V$19:$V$136)</f>
        <v>42187.167183199999</v>
      </c>
    </row>
    <row r="5" spans="1:10">
      <c r="A5" s="109" t="s">
        <v>154</v>
      </c>
      <c r="B5" s="97" t="str">
        <f>Narrative!C35</f>
        <v xml:space="preserve">Staff Professional Development							</v>
      </c>
      <c r="D5" s="110">
        <f>SUMIF('Budget Details &amp; Amendments'!$A$19:$A$136,3,'Budget Details &amp; Amendments'!$N$19:$N$136)</f>
        <v>1238</v>
      </c>
      <c r="F5" s="110">
        <f>SUMIF('Budget Details &amp; Amendments'!$A$19:$A$136,3,'Budget Details &amp; Amendments'!$P$19:$P$136)</f>
        <v>1238</v>
      </c>
      <c r="H5" s="110">
        <f>SUMIF('Budget Details &amp; Amendments'!$A$19:$A$136,3,'Budget Details &amp; Amendments'!$S$19:$S$136)</f>
        <v>1238</v>
      </c>
      <c r="J5" s="110">
        <f>SUMIF('Budget Details &amp; Amendments'!$A$19:$A$136,3,'Budget Details &amp; Amendments'!$V$19:$V$136)</f>
        <v>1238</v>
      </c>
    </row>
    <row r="6" spans="1:10">
      <c r="A6" s="109" t="s">
        <v>155</v>
      </c>
      <c r="B6" s="97">
        <f>Narrative!C55</f>
        <v>0</v>
      </c>
      <c r="D6" s="110">
        <f>SUMIF('Budget Details &amp; Amendments'!$A$19:$A$136,4,'Budget Details &amp; Amendments'!$N$19:$N$136)</f>
        <v>0</v>
      </c>
      <c r="F6" s="110">
        <f>SUMIF('Budget Details &amp; Amendments'!$A$19:$A$136,4,'Budget Details &amp; Amendments'!$P$19:$P$136)</f>
        <v>0</v>
      </c>
      <c r="H6" s="110">
        <f>SUMIF('Budget Details &amp; Amendments'!$A$19:$A$136,4,'Budget Details &amp; Amendments'!$S$19:$S$136)</f>
        <v>0</v>
      </c>
      <c r="J6" s="110">
        <f>SUMIF('Budget Details &amp; Amendments'!$A$19:$A$136,4,'Budget Details &amp; Amendments'!$V$19:$V$136)</f>
        <v>0</v>
      </c>
    </row>
    <row r="7" spans="1:10">
      <c r="A7" s="109" t="s">
        <v>156</v>
      </c>
      <c r="B7" s="97">
        <f>Narrative!C97</f>
        <v>0</v>
      </c>
      <c r="D7" s="110">
        <f>SUMIF('Budget Details &amp; Amendments'!$A$19:$A$136,5,'Budget Details &amp; Amendments'!$N$19:$N$136)</f>
        <v>0</v>
      </c>
      <c r="F7" s="110">
        <f>SUMIF('Budget Details &amp; Amendments'!$A$19:$A$136,5,'Budget Details &amp; Amendments'!$P$19:$P$136)</f>
        <v>0</v>
      </c>
      <c r="H7" s="110">
        <f>SUMIF('Budget Details &amp; Amendments'!$A$19:$A$136,5,'Budget Details &amp; Amendments'!$S$19:$S$136)</f>
        <v>0</v>
      </c>
      <c r="J7" s="110">
        <f>SUMIF('Budget Details &amp; Amendments'!$A$19:$A$136,5,'Budget Details &amp; Amendments'!$V$19:$V$136)</f>
        <v>0</v>
      </c>
    </row>
    <row r="8" spans="1:10">
      <c r="A8" s="109" t="s">
        <v>157</v>
      </c>
      <c r="B8" s="97">
        <f>Narrative!C139</f>
        <v>0</v>
      </c>
      <c r="D8" s="110">
        <f>SUMIF('Budget Details &amp; Amendments'!$A$19:$A$136,6,'Budget Details &amp; Amendments'!$N$19:$N$136)</f>
        <v>0</v>
      </c>
      <c r="F8" s="110">
        <f>SUMIF('Budget Details &amp; Amendments'!$A$19:$A$136,6,'Budget Details &amp; Amendments'!$P$19:$P$136)</f>
        <v>0</v>
      </c>
      <c r="H8" s="110">
        <f>SUMIF('Budget Details &amp; Amendments'!$A$19:$A$136,6,'Budget Details &amp; Amendments'!$S$19:$S$136)</f>
        <v>0</v>
      </c>
      <c r="J8" s="110">
        <f>SUMIF('Budget Details &amp; Amendments'!$A$19:$A$136,6,'Budget Details &amp; Amendments'!$V$19:$V$136)</f>
        <v>0</v>
      </c>
    </row>
    <row r="9" spans="1:10">
      <c r="A9" s="109" t="s">
        <v>158</v>
      </c>
      <c r="B9" s="97">
        <f>Narrative!C181</f>
        <v>0</v>
      </c>
      <c r="D9" s="110">
        <f>SUMIF('Budget Details &amp; Amendments'!$A$19:$A$136,7,'Budget Details &amp; Amendments'!$N$19:$N$136)</f>
        <v>0</v>
      </c>
      <c r="F9" s="110">
        <f>SUMIF('Budget Details &amp; Amendments'!$A$19:$A$136,7,'Budget Details &amp; Amendments'!$P$19:$P$136)</f>
        <v>0</v>
      </c>
      <c r="H9" s="110">
        <f>SUMIF('Budget Details &amp; Amendments'!$A$19:$A$136,7,'Budget Details &amp; Amendments'!$S$19:$S$136)</f>
        <v>0</v>
      </c>
      <c r="J9" s="110">
        <f>SUMIF('Budget Details &amp; Amendments'!$A$19:$A$136,7,'Budget Details &amp; Amendments'!$V$19:$V$136)</f>
        <v>0</v>
      </c>
    </row>
    <row r="10" spans="1:10">
      <c r="A10" s="109" t="s">
        <v>159</v>
      </c>
      <c r="B10" s="97">
        <f>Narrative!C223</f>
        <v>0</v>
      </c>
      <c r="D10" s="110">
        <f>SUMIF('Budget Details &amp; Amendments'!$A$19:$A$136,8,'Budget Details &amp; Amendments'!$N$19:$N$136)</f>
        <v>0</v>
      </c>
      <c r="F10" s="110">
        <f>SUMIF('Budget Details &amp; Amendments'!$A$19:$A$136,8,'Budget Details &amp; Amendments'!$P$19:$P$136)</f>
        <v>0</v>
      </c>
      <c r="H10" s="110">
        <f>SUMIF('Budget Details &amp; Amendments'!$A$19:$A$136,8,'Budget Details &amp; Amendments'!$S$19:$S$136)</f>
        <v>0</v>
      </c>
      <c r="J10" s="110">
        <f>SUMIF('Budget Details &amp; Amendments'!$A$19:$A$136,8,'Budget Details &amp; Amendments'!$V$19:$V$136)</f>
        <v>0</v>
      </c>
    </row>
    <row r="11" spans="1:10">
      <c r="A11" s="109" t="s">
        <v>160</v>
      </c>
      <c r="B11" s="97">
        <f>Narrative!C265</f>
        <v>0</v>
      </c>
      <c r="D11" s="110">
        <f>SUMIF('Budget Details &amp; Amendments'!$A$19:$A$136,9,'Budget Details &amp; Amendments'!$N$19:$N$136)</f>
        <v>0</v>
      </c>
      <c r="F11" s="110">
        <f>SUMIF('Budget Details &amp; Amendments'!$A$19:$A$136,9,'Budget Details &amp; Amendments'!$P$19:$P$136)</f>
        <v>0</v>
      </c>
      <c r="H11" s="110">
        <f>SUMIF('Budget Details &amp; Amendments'!$A$19:$A$136,9,'Budget Details &amp; Amendments'!$S$19:$S$136)</f>
        <v>0</v>
      </c>
      <c r="J11" s="110">
        <f>SUMIF('Budget Details &amp; Amendments'!$A$19:$A$136,9,'Budget Details &amp; Amendments'!$V$19:$V$136)</f>
        <v>0</v>
      </c>
    </row>
    <row r="12" spans="1:10">
      <c r="A12" s="109" t="s">
        <v>161</v>
      </c>
      <c r="B12" s="97">
        <f>Narrative!C307</f>
        <v>0</v>
      </c>
      <c r="D12" s="110">
        <f>SUMIF('Budget Details &amp; Amendments'!$A$19:$A$136,10,'Budget Details &amp; Amendments'!$N$19:$N$136)</f>
        <v>0</v>
      </c>
      <c r="F12" s="110">
        <f>SUMIF('Budget Details &amp; Amendments'!$A$19:$A$136,10,'Budget Details &amp; Amendments'!$P$19:$P$136)</f>
        <v>0</v>
      </c>
      <c r="H12" s="110">
        <f>SUMIF('Budget Details &amp; Amendments'!$A$19:$A$136,10,'Budget Details &amp; Amendments'!$S$19:$S$136)</f>
        <v>0</v>
      </c>
      <c r="J12" s="110">
        <f>SUMIF('Budget Details &amp; Amendments'!$A$19:$A$136,10,'Budget Details &amp; Amendments'!$V$19:$V$136)</f>
        <v>0</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Z1000"/>
  <sheetViews>
    <sheetView topLeftCell="A43" workbookViewId="0">
      <selection activeCell="A60" sqref="A60:I62"/>
    </sheetView>
  </sheetViews>
  <sheetFormatPr defaultColWidth="14.42578125" defaultRowHeight="15" customHeight="1"/>
  <cols>
    <col min="1" max="3" width="9.140625" customWidth="1"/>
    <col min="4" max="4" width="8.140625" customWidth="1"/>
    <col min="5" max="9" width="9.140625" customWidth="1"/>
    <col min="10" max="10" width="1.7109375" customWidth="1"/>
    <col min="11" max="24" width="9.140625" customWidth="1"/>
    <col min="25" max="26" width="9.140625" style="1" customWidth="1"/>
  </cols>
  <sheetData>
    <row r="1" spans="1:24">
      <c r="A1" s="1"/>
      <c r="B1" s="1"/>
      <c r="C1" s="1"/>
      <c r="D1" s="1"/>
      <c r="E1" s="1"/>
      <c r="F1" s="1"/>
      <c r="G1" s="1"/>
      <c r="H1" s="1"/>
      <c r="I1" s="1"/>
      <c r="J1" s="1"/>
      <c r="K1" s="1"/>
      <c r="L1" s="1"/>
      <c r="M1" s="1"/>
      <c r="N1" s="1"/>
      <c r="O1" s="1"/>
      <c r="P1" s="1"/>
      <c r="Q1" s="1"/>
      <c r="R1" s="1"/>
      <c r="S1" s="1"/>
      <c r="T1" s="1"/>
      <c r="U1" s="1"/>
      <c r="V1" s="1"/>
      <c r="W1" s="1"/>
      <c r="X1" s="1"/>
    </row>
    <row r="2" spans="1:24">
      <c r="A2" s="1"/>
      <c r="B2" s="1"/>
      <c r="C2" s="1"/>
      <c r="D2" s="1"/>
      <c r="E2" s="1"/>
      <c r="F2" s="1"/>
      <c r="G2" s="1"/>
      <c r="H2" s="1"/>
      <c r="I2" s="1"/>
      <c r="J2" s="1"/>
      <c r="K2" s="1"/>
      <c r="L2" s="1"/>
      <c r="M2" s="1"/>
      <c r="N2" s="1"/>
      <c r="O2" s="1"/>
      <c r="P2" s="1"/>
      <c r="Q2" s="1"/>
      <c r="R2" s="1"/>
      <c r="S2" s="1"/>
      <c r="T2" s="1"/>
      <c r="U2" s="1"/>
      <c r="V2" s="1"/>
      <c r="W2" s="1"/>
      <c r="X2" s="1"/>
    </row>
    <row r="3" spans="1:24">
      <c r="A3" s="1"/>
      <c r="B3" s="1"/>
      <c r="C3" s="1"/>
      <c r="D3" s="1"/>
      <c r="E3" s="1"/>
      <c r="F3" s="1"/>
      <c r="G3" s="1"/>
      <c r="H3" s="1"/>
      <c r="I3" s="1"/>
      <c r="J3" s="1"/>
      <c r="K3" s="1"/>
      <c r="L3" s="1"/>
      <c r="M3" s="1"/>
      <c r="N3" s="1"/>
      <c r="O3" s="1"/>
      <c r="P3" s="1"/>
      <c r="Q3" s="1"/>
      <c r="R3" s="1"/>
      <c r="S3" s="1"/>
      <c r="T3" s="1"/>
      <c r="U3" s="1"/>
      <c r="V3" s="1"/>
      <c r="W3" s="1"/>
      <c r="X3" s="1"/>
    </row>
    <row r="4" spans="1:24" ht="15" customHeight="1">
      <c r="A4" s="1"/>
      <c r="B4" s="1"/>
      <c r="C4" s="1"/>
      <c r="D4" s="1"/>
      <c r="E4" s="1"/>
      <c r="F4" s="1"/>
      <c r="G4" s="1"/>
      <c r="H4" s="1"/>
      <c r="I4" s="1"/>
      <c r="J4" s="1"/>
      <c r="K4" s="112"/>
      <c r="L4" s="112"/>
      <c r="M4" s="112"/>
      <c r="N4" s="112"/>
      <c r="O4" s="112"/>
      <c r="P4" s="112"/>
      <c r="Q4" s="112"/>
      <c r="R4" s="112"/>
      <c r="S4" s="112"/>
      <c r="T4" s="112"/>
      <c r="U4" s="112"/>
      <c r="V4" s="112"/>
      <c r="W4" s="112"/>
      <c r="X4" s="112"/>
    </row>
    <row r="5" spans="1:24" ht="15" customHeight="1">
      <c r="A5" s="1"/>
      <c r="B5" s="1"/>
      <c r="C5" s="1"/>
      <c r="D5" s="1"/>
      <c r="E5" s="1"/>
      <c r="F5" s="1"/>
      <c r="G5" s="1"/>
      <c r="H5" s="1"/>
      <c r="I5" s="1"/>
      <c r="J5" s="1"/>
      <c r="K5" s="112"/>
      <c r="L5" s="112"/>
      <c r="M5" s="112"/>
      <c r="N5" s="112"/>
      <c r="O5" s="112"/>
      <c r="P5" s="112"/>
      <c r="Q5" s="112"/>
      <c r="R5" s="112"/>
      <c r="S5" s="112"/>
      <c r="T5" s="112"/>
      <c r="U5" s="112"/>
      <c r="V5" s="112"/>
      <c r="W5" s="112"/>
      <c r="X5" s="112"/>
    </row>
    <row r="6" spans="1:24" ht="15" customHeight="1">
      <c r="A6" s="1"/>
      <c r="B6" s="1"/>
      <c r="C6" s="1"/>
      <c r="D6" s="1"/>
      <c r="E6" s="1"/>
      <c r="F6" s="1"/>
      <c r="G6" s="1"/>
      <c r="H6" s="1"/>
      <c r="I6" s="1"/>
      <c r="J6" s="1"/>
      <c r="K6" s="112"/>
      <c r="L6" s="112"/>
      <c r="M6" s="112"/>
      <c r="N6" s="112"/>
      <c r="O6" s="112"/>
      <c r="P6" s="112"/>
      <c r="Q6" s="112"/>
      <c r="R6" s="112"/>
      <c r="S6" s="112"/>
      <c r="T6" s="112"/>
      <c r="U6" s="112"/>
      <c r="V6" s="112"/>
      <c r="W6" s="112"/>
      <c r="X6" s="112"/>
    </row>
    <row r="7" spans="1:24" ht="15" customHeight="1">
      <c r="A7" s="1"/>
      <c r="B7" s="1"/>
      <c r="C7" s="1"/>
      <c r="D7" s="1"/>
      <c r="E7" s="1"/>
      <c r="F7" s="1"/>
      <c r="G7" s="1"/>
      <c r="H7" s="1"/>
      <c r="I7" s="1"/>
      <c r="J7" s="1"/>
      <c r="K7" s="112"/>
      <c r="L7" s="112"/>
      <c r="M7" s="112"/>
      <c r="N7" s="112"/>
      <c r="O7" s="112"/>
      <c r="P7" s="112"/>
      <c r="Q7" s="112"/>
      <c r="R7" s="112"/>
      <c r="S7" s="112"/>
      <c r="T7" s="112"/>
      <c r="U7" s="112"/>
      <c r="V7" s="112"/>
      <c r="W7" s="112"/>
      <c r="X7" s="112"/>
    </row>
    <row r="8" spans="1:24" ht="15" customHeight="1">
      <c r="A8" s="1"/>
      <c r="B8" s="1"/>
      <c r="C8" s="1"/>
      <c r="D8" s="1"/>
      <c r="E8" s="1"/>
      <c r="F8" s="1"/>
      <c r="G8" s="1"/>
      <c r="H8" s="1"/>
      <c r="I8" s="1"/>
      <c r="J8" s="1"/>
      <c r="K8" s="112"/>
      <c r="L8" s="112"/>
      <c r="M8" s="112"/>
      <c r="N8" s="112"/>
      <c r="O8" s="112"/>
      <c r="P8" s="112"/>
      <c r="Q8" s="112"/>
      <c r="R8" s="112"/>
      <c r="S8" s="112"/>
      <c r="T8" s="112"/>
      <c r="U8" s="112"/>
      <c r="V8" s="112"/>
      <c r="W8" s="112"/>
      <c r="X8" s="112"/>
    </row>
    <row r="9" spans="1:24" ht="15" customHeight="1">
      <c r="A9" s="1"/>
      <c r="B9" s="1"/>
      <c r="C9" s="1"/>
      <c r="D9" s="1"/>
      <c r="E9" s="1"/>
      <c r="F9" s="1"/>
      <c r="G9" s="1"/>
      <c r="H9" s="1"/>
      <c r="I9" s="1"/>
      <c r="J9" s="1"/>
      <c r="K9" s="112"/>
      <c r="L9" s="112"/>
      <c r="M9" s="112"/>
      <c r="N9" s="112"/>
      <c r="O9" s="112"/>
      <c r="P9" s="112"/>
      <c r="Q9" s="112"/>
      <c r="R9" s="112"/>
      <c r="S9" s="112"/>
      <c r="T9" s="112"/>
      <c r="U9" s="112"/>
      <c r="V9" s="112"/>
      <c r="W9" s="112"/>
      <c r="X9" s="112"/>
    </row>
    <row r="10" spans="1:24" ht="15" customHeight="1">
      <c r="A10" s="230" t="s">
        <v>162</v>
      </c>
      <c r="B10" s="262"/>
      <c r="C10" s="262"/>
      <c r="D10" s="262"/>
      <c r="E10" s="262"/>
      <c r="F10" s="262"/>
      <c r="G10" s="262"/>
      <c r="H10" s="262"/>
      <c r="I10" s="263"/>
      <c r="J10" s="113"/>
      <c r="K10" s="112"/>
      <c r="L10" s="112"/>
      <c r="M10" s="112"/>
      <c r="N10" s="112"/>
      <c r="O10" s="112"/>
      <c r="P10" s="112"/>
      <c r="Q10" s="112"/>
      <c r="R10" s="112"/>
      <c r="S10" s="112"/>
      <c r="T10" s="112"/>
      <c r="U10" s="112"/>
      <c r="V10" s="112"/>
      <c r="W10" s="112"/>
      <c r="X10" s="112"/>
    </row>
    <row r="11" spans="1:24" ht="15" customHeight="1">
      <c r="A11" s="114"/>
      <c r="B11" s="114"/>
      <c r="C11" s="114"/>
      <c r="D11" s="114"/>
      <c r="E11" s="114"/>
      <c r="F11" s="114"/>
      <c r="G11" s="114"/>
      <c r="H11" s="114"/>
      <c r="I11" s="1"/>
      <c r="J11" s="1"/>
      <c r="K11" s="112"/>
      <c r="L11" s="112"/>
      <c r="M11" s="112"/>
      <c r="N11" s="112"/>
      <c r="O11" s="112"/>
      <c r="P11" s="112"/>
      <c r="Q11" s="112"/>
      <c r="R11" s="112"/>
      <c r="S11" s="112"/>
      <c r="T11" s="112"/>
      <c r="U11" s="112"/>
      <c r="V11" s="112"/>
      <c r="W11" s="112"/>
      <c r="X11" s="112"/>
    </row>
    <row r="12" spans="1:24" ht="15" customHeight="1">
      <c r="A12" s="231" t="s">
        <v>163</v>
      </c>
      <c r="B12" s="248"/>
      <c r="C12" s="248"/>
      <c r="D12" s="248"/>
      <c r="E12" s="248"/>
      <c r="F12" s="248"/>
      <c r="G12" s="248"/>
      <c r="H12" s="248"/>
      <c r="I12" s="249"/>
      <c r="J12" s="112"/>
      <c r="K12" s="112"/>
      <c r="L12" s="112"/>
      <c r="M12" s="112"/>
      <c r="N12" s="112"/>
      <c r="O12" s="112"/>
      <c r="P12" s="112"/>
      <c r="Q12" s="112"/>
      <c r="R12" s="112"/>
      <c r="S12" s="112"/>
      <c r="T12" s="112"/>
      <c r="U12" s="112"/>
      <c r="V12" s="112"/>
      <c r="W12" s="112"/>
      <c r="X12" s="112"/>
    </row>
    <row r="13" spans="1:24" ht="15" customHeight="1">
      <c r="A13" s="296"/>
      <c r="B13" s="267"/>
      <c r="C13" s="267"/>
      <c r="D13" s="267"/>
      <c r="E13" s="267"/>
      <c r="F13" s="267"/>
      <c r="G13" s="267"/>
      <c r="H13" s="267"/>
      <c r="I13" s="253"/>
      <c r="J13" s="112"/>
      <c r="K13" s="112"/>
      <c r="L13" s="112"/>
      <c r="M13" s="112"/>
      <c r="N13" s="112"/>
      <c r="O13" s="112"/>
      <c r="P13" s="112"/>
      <c r="Q13" s="112"/>
      <c r="R13" s="112"/>
      <c r="S13" s="112"/>
      <c r="T13" s="112"/>
      <c r="U13" s="112"/>
      <c r="V13" s="112"/>
      <c r="W13" s="112"/>
      <c r="X13" s="112"/>
    </row>
    <row r="14" spans="1:24" ht="15" customHeight="1">
      <c r="A14" s="296"/>
      <c r="B14" s="267"/>
      <c r="C14" s="267"/>
      <c r="D14" s="267"/>
      <c r="E14" s="267"/>
      <c r="F14" s="267"/>
      <c r="G14" s="267"/>
      <c r="H14" s="267"/>
      <c r="I14" s="253"/>
      <c r="J14" s="112"/>
      <c r="K14" s="112"/>
      <c r="L14" s="112"/>
      <c r="M14" s="112"/>
      <c r="N14" s="112"/>
      <c r="O14" s="112"/>
      <c r="P14" s="112"/>
      <c r="Q14" s="112"/>
      <c r="R14" s="112"/>
      <c r="S14" s="112"/>
      <c r="T14" s="112"/>
      <c r="U14" s="112"/>
      <c r="V14" s="112"/>
      <c r="W14" s="112"/>
      <c r="X14" s="112"/>
    </row>
    <row r="15" spans="1:24" ht="15" customHeight="1">
      <c r="A15" s="296"/>
      <c r="B15" s="267"/>
      <c r="C15" s="267"/>
      <c r="D15" s="267"/>
      <c r="E15" s="267"/>
      <c r="F15" s="267"/>
      <c r="G15" s="267"/>
      <c r="H15" s="267"/>
      <c r="I15" s="253"/>
      <c r="J15" s="112"/>
      <c r="K15" s="112"/>
      <c r="L15" s="112"/>
      <c r="M15" s="112"/>
      <c r="N15" s="112"/>
      <c r="O15" s="112"/>
      <c r="P15" s="112"/>
      <c r="Q15" s="112"/>
      <c r="R15" s="112"/>
      <c r="S15" s="112"/>
      <c r="T15" s="112"/>
      <c r="U15" s="112"/>
      <c r="V15" s="112"/>
      <c r="W15" s="112"/>
      <c r="X15" s="112"/>
    </row>
    <row r="16" spans="1:24" ht="15" customHeight="1">
      <c r="A16" s="296"/>
      <c r="B16" s="267"/>
      <c r="C16" s="267"/>
      <c r="D16" s="267"/>
      <c r="E16" s="267"/>
      <c r="F16" s="267"/>
      <c r="G16" s="267"/>
      <c r="H16" s="267"/>
      <c r="I16" s="253"/>
      <c r="J16" s="112"/>
      <c r="K16" s="112"/>
      <c r="L16" s="112"/>
      <c r="M16" s="112"/>
      <c r="N16" s="112"/>
      <c r="O16" s="112"/>
      <c r="P16" s="112"/>
      <c r="Q16" s="112"/>
      <c r="R16" s="112"/>
      <c r="S16" s="112"/>
      <c r="T16" s="112"/>
      <c r="U16" s="112"/>
      <c r="V16" s="112"/>
      <c r="W16" s="112"/>
      <c r="X16" s="112"/>
    </row>
    <row r="17" spans="1:24" ht="15" customHeight="1">
      <c r="A17" s="296"/>
      <c r="B17" s="267"/>
      <c r="C17" s="267"/>
      <c r="D17" s="267"/>
      <c r="E17" s="267"/>
      <c r="F17" s="267"/>
      <c r="G17" s="267"/>
      <c r="H17" s="267"/>
      <c r="I17" s="253"/>
      <c r="J17" s="112"/>
      <c r="K17" s="112"/>
      <c r="L17" s="112"/>
      <c r="M17" s="112"/>
      <c r="N17" s="112"/>
      <c r="O17" s="112"/>
      <c r="P17" s="112"/>
      <c r="Q17" s="112"/>
      <c r="R17" s="112"/>
      <c r="S17" s="112"/>
      <c r="T17" s="112"/>
      <c r="U17" s="112"/>
      <c r="V17" s="112"/>
      <c r="W17" s="112"/>
      <c r="X17" s="112"/>
    </row>
    <row r="18" spans="1:24" ht="15" customHeight="1">
      <c r="A18" s="296"/>
      <c r="B18" s="267"/>
      <c r="C18" s="267"/>
      <c r="D18" s="267"/>
      <c r="E18" s="267"/>
      <c r="F18" s="267"/>
      <c r="G18" s="267"/>
      <c r="H18" s="267"/>
      <c r="I18" s="253"/>
      <c r="J18" s="112"/>
      <c r="K18" s="112"/>
      <c r="L18" s="112"/>
      <c r="M18" s="112"/>
      <c r="N18" s="112"/>
      <c r="O18" s="112"/>
      <c r="P18" s="112"/>
      <c r="Q18" s="112"/>
      <c r="R18" s="112"/>
      <c r="S18" s="112"/>
      <c r="T18" s="112"/>
      <c r="U18" s="112"/>
      <c r="V18" s="112"/>
      <c r="W18" s="112"/>
      <c r="X18" s="112"/>
    </row>
    <row r="19" spans="1:24" ht="15" customHeight="1">
      <c r="A19" s="296"/>
      <c r="B19" s="267"/>
      <c r="C19" s="267"/>
      <c r="D19" s="267"/>
      <c r="E19" s="267"/>
      <c r="F19" s="267"/>
      <c r="G19" s="267"/>
      <c r="H19" s="267"/>
      <c r="I19" s="253"/>
      <c r="J19" s="112"/>
      <c r="K19" s="112"/>
      <c r="L19" s="112"/>
      <c r="M19" s="112"/>
      <c r="N19" s="112"/>
      <c r="O19" s="112"/>
      <c r="P19" s="112"/>
      <c r="Q19" s="112"/>
      <c r="R19" s="112"/>
      <c r="S19" s="112"/>
      <c r="T19" s="112"/>
      <c r="U19" s="112"/>
      <c r="V19" s="112"/>
      <c r="W19" s="112"/>
      <c r="X19" s="112"/>
    </row>
    <row r="20" spans="1:24" ht="15" customHeight="1">
      <c r="A20" s="296"/>
      <c r="B20" s="267"/>
      <c r="C20" s="267"/>
      <c r="D20" s="267"/>
      <c r="E20" s="267"/>
      <c r="F20" s="267"/>
      <c r="G20" s="267"/>
      <c r="H20" s="267"/>
      <c r="I20" s="253"/>
      <c r="J20" s="112"/>
      <c r="K20" s="112"/>
      <c r="L20" s="112"/>
      <c r="M20" s="112"/>
      <c r="N20" s="112"/>
      <c r="O20" s="112"/>
      <c r="P20" s="112"/>
      <c r="Q20" s="112"/>
      <c r="R20" s="112"/>
      <c r="S20" s="112"/>
      <c r="T20" s="112"/>
      <c r="U20" s="112"/>
      <c r="V20" s="112"/>
      <c r="W20" s="112"/>
      <c r="X20" s="112"/>
    </row>
    <row r="21" spans="1:24" ht="15" customHeight="1">
      <c r="A21" s="296"/>
      <c r="B21" s="267"/>
      <c r="C21" s="267"/>
      <c r="D21" s="267"/>
      <c r="E21" s="267"/>
      <c r="F21" s="267"/>
      <c r="G21" s="267"/>
      <c r="H21" s="267"/>
      <c r="I21" s="253"/>
      <c r="J21" s="112"/>
      <c r="K21" s="112"/>
      <c r="L21" s="112"/>
      <c r="M21" s="112"/>
      <c r="N21" s="112"/>
      <c r="O21" s="112"/>
      <c r="P21" s="112"/>
      <c r="Q21" s="112"/>
      <c r="R21" s="112"/>
      <c r="S21" s="112"/>
      <c r="T21" s="112"/>
      <c r="U21" s="112"/>
      <c r="V21" s="112"/>
      <c r="W21" s="112"/>
      <c r="X21" s="112"/>
    </row>
    <row r="22" spans="1:24" ht="15" customHeight="1">
      <c r="A22" s="296"/>
      <c r="B22" s="267"/>
      <c r="C22" s="267"/>
      <c r="D22" s="267"/>
      <c r="E22" s="267"/>
      <c r="F22" s="267"/>
      <c r="G22" s="267"/>
      <c r="H22" s="267"/>
      <c r="I22" s="253"/>
      <c r="J22" s="112"/>
      <c r="K22" s="112"/>
      <c r="L22" s="112"/>
      <c r="M22" s="112"/>
      <c r="N22" s="112"/>
      <c r="O22" s="112"/>
      <c r="P22" s="112"/>
      <c r="Q22" s="112"/>
      <c r="R22" s="112"/>
      <c r="S22" s="112"/>
      <c r="T22" s="112"/>
      <c r="U22" s="112"/>
      <c r="V22" s="112"/>
      <c r="W22" s="112"/>
      <c r="X22" s="112"/>
    </row>
    <row r="23" spans="1:24" ht="15" customHeight="1">
      <c r="A23" s="296"/>
      <c r="B23" s="267"/>
      <c r="C23" s="267"/>
      <c r="D23" s="267"/>
      <c r="E23" s="267"/>
      <c r="F23" s="267"/>
      <c r="G23" s="267"/>
      <c r="H23" s="267"/>
      <c r="I23" s="253"/>
      <c r="J23" s="112"/>
      <c r="K23" s="112"/>
      <c r="L23" s="112"/>
      <c r="M23" s="112"/>
      <c r="N23" s="112"/>
      <c r="O23" s="112"/>
      <c r="P23" s="112"/>
      <c r="Q23" s="112"/>
      <c r="R23" s="112"/>
      <c r="S23" s="112"/>
      <c r="T23" s="112"/>
      <c r="U23" s="112"/>
      <c r="V23" s="112"/>
      <c r="W23" s="112"/>
      <c r="X23" s="112"/>
    </row>
    <row r="24" spans="1:24" ht="15" customHeight="1">
      <c r="A24" s="296"/>
      <c r="B24" s="267"/>
      <c r="C24" s="267"/>
      <c r="D24" s="267"/>
      <c r="E24" s="267"/>
      <c r="F24" s="267"/>
      <c r="G24" s="267"/>
      <c r="H24" s="267"/>
      <c r="I24" s="253"/>
      <c r="J24" s="112"/>
      <c r="K24" s="112"/>
      <c r="L24" s="112"/>
      <c r="M24" s="112"/>
      <c r="N24" s="112"/>
      <c r="O24" s="112"/>
      <c r="P24" s="112"/>
      <c r="Q24" s="112"/>
      <c r="R24" s="112"/>
      <c r="S24" s="112"/>
      <c r="T24" s="112"/>
      <c r="U24" s="112"/>
      <c r="V24" s="112"/>
      <c r="W24" s="112"/>
      <c r="X24" s="112"/>
    </row>
    <row r="25" spans="1:24" ht="15" customHeight="1">
      <c r="A25" s="296"/>
      <c r="B25" s="267"/>
      <c r="C25" s="267"/>
      <c r="D25" s="267"/>
      <c r="E25" s="267"/>
      <c r="F25" s="267"/>
      <c r="G25" s="267"/>
      <c r="H25" s="267"/>
      <c r="I25" s="253"/>
      <c r="J25" s="112"/>
      <c r="K25" s="112"/>
      <c r="L25" s="112"/>
      <c r="M25" s="112"/>
      <c r="N25" s="112"/>
      <c r="O25" s="112"/>
      <c r="P25" s="112"/>
      <c r="Q25" s="112"/>
      <c r="R25" s="112"/>
      <c r="S25" s="112"/>
      <c r="T25" s="112"/>
      <c r="U25" s="112"/>
      <c r="V25" s="112"/>
      <c r="W25" s="112"/>
      <c r="X25" s="112"/>
    </row>
    <row r="26" spans="1:24" ht="15" customHeight="1">
      <c r="A26" s="296"/>
      <c r="B26" s="267"/>
      <c r="C26" s="267"/>
      <c r="D26" s="267"/>
      <c r="E26" s="267"/>
      <c r="F26" s="267"/>
      <c r="G26" s="267"/>
      <c r="H26" s="267"/>
      <c r="I26" s="253"/>
      <c r="J26" s="112"/>
      <c r="K26" s="112"/>
      <c r="L26" s="112"/>
      <c r="M26" s="112"/>
      <c r="N26" s="112"/>
      <c r="O26" s="112"/>
      <c r="P26" s="112"/>
      <c r="Q26" s="112"/>
      <c r="R26" s="112"/>
      <c r="S26" s="112"/>
      <c r="T26" s="112"/>
      <c r="U26" s="112"/>
      <c r="V26" s="112"/>
      <c r="W26" s="112"/>
      <c r="X26" s="112"/>
    </row>
    <row r="27" spans="1:24" ht="15" customHeight="1">
      <c r="A27" s="296"/>
      <c r="B27" s="267"/>
      <c r="C27" s="267"/>
      <c r="D27" s="267"/>
      <c r="E27" s="267"/>
      <c r="F27" s="267"/>
      <c r="G27" s="267"/>
      <c r="H27" s="267"/>
      <c r="I27" s="253"/>
      <c r="J27" s="112"/>
      <c r="K27" s="112"/>
      <c r="L27" s="112"/>
      <c r="M27" s="112"/>
      <c r="N27" s="112"/>
      <c r="O27" s="112"/>
      <c r="P27" s="112"/>
      <c r="Q27" s="112"/>
      <c r="R27" s="112"/>
      <c r="S27" s="112"/>
      <c r="T27" s="112"/>
      <c r="U27" s="112"/>
      <c r="V27" s="112"/>
      <c r="W27" s="112"/>
      <c r="X27" s="112"/>
    </row>
    <row r="28" spans="1:24" ht="15" customHeight="1">
      <c r="A28" s="296"/>
      <c r="B28" s="267"/>
      <c r="C28" s="267"/>
      <c r="D28" s="267"/>
      <c r="E28" s="267"/>
      <c r="F28" s="267"/>
      <c r="G28" s="267"/>
      <c r="H28" s="267"/>
      <c r="I28" s="253"/>
      <c r="J28" s="112"/>
      <c r="K28" s="112"/>
      <c r="L28" s="112"/>
      <c r="M28" s="112"/>
      <c r="N28" s="112"/>
      <c r="O28" s="112"/>
      <c r="P28" s="112"/>
      <c r="Q28" s="112"/>
      <c r="R28" s="112"/>
      <c r="S28" s="112"/>
      <c r="T28" s="112"/>
      <c r="U28" s="112"/>
      <c r="V28" s="112"/>
      <c r="W28" s="112"/>
      <c r="X28" s="112"/>
    </row>
    <row r="29" spans="1:24" ht="15" customHeight="1">
      <c r="A29" s="296"/>
      <c r="B29" s="267"/>
      <c r="C29" s="267"/>
      <c r="D29" s="267"/>
      <c r="E29" s="267"/>
      <c r="F29" s="267"/>
      <c r="G29" s="267"/>
      <c r="H29" s="267"/>
      <c r="I29" s="253"/>
      <c r="J29" s="112"/>
      <c r="K29" s="112"/>
      <c r="L29" s="112"/>
      <c r="M29" s="112"/>
      <c r="N29" s="112"/>
      <c r="O29" s="112"/>
      <c r="P29" s="112"/>
      <c r="Q29" s="112"/>
      <c r="R29" s="112"/>
      <c r="S29" s="112"/>
      <c r="T29" s="112"/>
      <c r="U29" s="112"/>
      <c r="V29" s="112"/>
      <c r="W29" s="112"/>
      <c r="X29" s="112"/>
    </row>
    <row r="30" spans="1:24" ht="15" customHeight="1">
      <c r="A30" s="296"/>
      <c r="B30" s="267"/>
      <c r="C30" s="267"/>
      <c r="D30" s="267"/>
      <c r="E30" s="267"/>
      <c r="F30" s="267"/>
      <c r="G30" s="267"/>
      <c r="H30" s="267"/>
      <c r="I30" s="253"/>
      <c r="J30" s="112"/>
      <c r="K30" s="112"/>
      <c r="L30" s="112"/>
      <c r="M30" s="112"/>
      <c r="N30" s="112"/>
      <c r="O30" s="112"/>
      <c r="P30" s="112"/>
      <c r="Q30" s="112"/>
      <c r="R30" s="112"/>
      <c r="S30" s="112"/>
      <c r="T30" s="112"/>
      <c r="U30" s="112"/>
      <c r="V30" s="112"/>
      <c r="W30" s="112"/>
      <c r="X30" s="112"/>
    </row>
    <row r="31" spans="1:24" ht="15" customHeight="1">
      <c r="A31" s="296"/>
      <c r="B31" s="267"/>
      <c r="C31" s="267"/>
      <c r="D31" s="267"/>
      <c r="E31" s="267"/>
      <c r="F31" s="267"/>
      <c r="G31" s="267"/>
      <c r="H31" s="267"/>
      <c r="I31" s="253"/>
      <c r="J31" s="112"/>
      <c r="K31" s="112"/>
      <c r="L31" s="112"/>
      <c r="M31" s="112"/>
      <c r="N31" s="112"/>
      <c r="O31" s="112"/>
      <c r="P31" s="112"/>
      <c r="Q31" s="112"/>
      <c r="R31" s="112"/>
      <c r="S31" s="112"/>
      <c r="T31" s="112"/>
      <c r="U31" s="112"/>
      <c r="V31" s="112"/>
      <c r="W31" s="112"/>
      <c r="X31" s="112"/>
    </row>
    <row r="32" spans="1:24" ht="15" customHeight="1">
      <c r="A32" s="296"/>
      <c r="B32" s="267"/>
      <c r="C32" s="267"/>
      <c r="D32" s="267"/>
      <c r="E32" s="267"/>
      <c r="F32" s="267"/>
      <c r="G32" s="267"/>
      <c r="H32" s="267"/>
      <c r="I32" s="253"/>
      <c r="J32" s="112"/>
      <c r="K32" s="112"/>
      <c r="L32" s="112"/>
      <c r="M32" s="112"/>
      <c r="N32" s="112"/>
      <c r="O32" s="112"/>
      <c r="P32" s="112"/>
      <c r="Q32" s="112"/>
      <c r="R32" s="112"/>
      <c r="S32" s="112"/>
      <c r="T32" s="112"/>
      <c r="U32" s="112"/>
      <c r="V32" s="112"/>
      <c r="W32" s="112"/>
      <c r="X32" s="112"/>
    </row>
    <row r="33" spans="1:24" ht="15" customHeight="1">
      <c r="A33" s="296"/>
      <c r="B33" s="267"/>
      <c r="C33" s="267"/>
      <c r="D33" s="267"/>
      <c r="E33" s="267"/>
      <c r="F33" s="267"/>
      <c r="G33" s="267"/>
      <c r="H33" s="267"/>
      <c r="I33" s="253"/>
      <c r="J33" s="112"/>
      <c r="K33" s="112"/>
      <c r="L33" s="112"/>
      <c r="M33" s="112"/>
      <c r="N33" s="112"/>
      <c r="O33" s="112"/>
      <c r="P33" s="112"/>
      <c r="Q33" s="112"/>
      <c r="R33" s="112"/>
      <c r="S33" s="112"/>
      <c r="T33" s="112"/>
      <c r="U33" s="112"/>
      <c r="V33" s="112"/>
      <c r="W33" s="112"/>
      <c r="X33" s="112"/>
    </row>
    <row r="34" spans="1:24" ht="15" customHeight="1">
      <c r="A34" s="296"/>
      <c r="B34" s="267"/>
      <c r="C34" s="267"/>
      <c r="D34" s="267"/>
      <c r="E34" s="267"/>
      <c r="F34" s="267"/>
      <c r="G34" s="267"/>
      <c r="H34" s="267"/>
      <c r="I34" s="253"/>
      <c r="J34" s="112"/>
      <c r="K34" s="112"/>
      <c r="L34" s="112"/>
      <c r="M34" s="112"/>
      <c r="N34" s="112"/>
      <c r="O34" s="112"/>
      <c r="P34" s="112"/>
      <c r="Q34" s="112"/>
      <c r="R34" s="112"/>
      <c r="S34" s="112"/>
      <c r="T34" s="112"/>
      <c r="U34" s="112"/>
      <c r="V34" s="112"/>
      <c r="W34" s="112"/>
      <c r="X34" s="112"/>
    </row>
    <row r="35" spans="1:24" ht="15" customHeight="1">
      <c r="A35" s="296"/>
      <c r="B35" s="267"/>
      <c r="C35" s="267"/>
      <c r="D35" s="267"/>
      <c r="E35" s="267"/>
      <c r="F35" s="267"/>
      <c r="G35" s="267"/>
      <c r="H35" s="267"/>
      <c r="I35" s="253"/>
      <c r="J35" s="112"/>
      <c r="K35" s="112"/>
      <c r="L35" s="112"/>
      <c r="M35" s="112"/>
      <c r="N35" s="112"/>
      <c r="O35" s="112"/>
      <c r="P35" s="112"/>
      <c r="Q35" s="112"/>
      <c r="R35" s="112"/>
      <c r="S35" s="112"/>
      <c r="T35" s="112"/>
      <c r="U35" s="112"/>
      <c r="V35" s="112"/>
      <c r="W35" s="112"/>
      <c r="X35" s="112"/>
    </row>
    <row r="36" spans="1:24" ht="15" customHeight="1">
      <c r="A36" s="296"/>
      <c r="B36" s="267"/>
      <c r="C36" s="267"/>
      <c r="D36" s="267"/>
      <c r="E36" s="267"/>
      <c r="F36" s="267"/>
      <c r="G36" s="267"/>
      <c r="H36" s="267"/>
      <c r="I36" s="253"/>
      <c r="J36" s="112"/>
      <c r="K36" s="112"/>
      <c r="L36" s="112"/>
      <c r="M36" s="112"/>
      <c r="N36" s="112"/>
      <c r="O36" s="112"/>
      <c r="P36" s="112"/>
      <c r="Q36" s="112"/>
      <c r="R36" s="112"/>
      <c r="S36" s="112"/>
      <c r="T36" s="112"/>
      <c r="U36" s="112"/>
      <c r="V36" s="112"/>
      <c r="W36" s="112"/>
      <c r="X36" s="112"/>
    </row>
    <row r="37" spans="1:24" ht="15" customHeight="1">
      <c r="A37" s="296"/>
      <c r="B37" s="267"/>
      <c r="C37" s="267"/>
      <c r="D37" s="267"/>
      <c r="E37" s="267"/>
      <c r="F37" s="267"/>
      <c r="G37" s="267"/>
      <c r="H37" s="267"/>
      <c r="I37" s="253"/>
      <c r="J37" s="112"/>
      <c r="K37" s="112"/>
      <c r="L37" s="112"/>
      <c r="M37" s="112"/>
      <c r="N37" s="112"/>
      <c r="O37" s="112"/>
      <c r="P37" s="112"/>
      <c r="Q37" s="112"/>
      <c r="R37" s="112"/>
      <c r="S37" s="112"/>
      <c r="T37" s="112"/>
      <c r="U37" s="112"/>
      <c r="V37" s="112"/>
      <c r="W37" s="112"/>
      <c r="X37" s="112"/>
    </row>
    <row r="38" spans="1:24" ht="15" customHeight="1">
      <c r="A38" s="296"/>
      <c r="B38" s="267"/>
      <c r="C38" s="267"/>
      <c r="D38" s="267"/>
      <c r="E38" s="267"/>
      <c r="F38" s="267"/>
      <c r="G38" s="267"/>
      <c r="H38" s="267"/>
      <c r="I38" s="253"/>
      <c r="J38" s="112"/>
      <c r="K38" s="112"/>
      <c r="L38" s="112"/>
      <c r="M38" s="112"/>
      <c r="N38" s="112"/>
      <c r="O38" s="112"/>
      <c r="P38" s="112"/>
      <c r="Q38" s="112"/>
      <c r="R38" s="112"/>
      <c r="S38" s="112"/>
      <c r="T38" s="112"/>
      <c r="U38" s="112"/>
      <c r="V38" s="112"/>
      <c r="W38" s="112"/>
      <c r="X38" s="112"/>
    </row>
    <row r="39" spans="1:24" ht="15" customHeight="1">
      <c r="A39" s="296"/>
      <c r="B39" s="267"/>
      <c r="C39" s="267"/>
      <c r="D39" s="267"/>
      <c r="E39" s="267"/>
      <c r="F39" s="267"/>
      <c r="G39" s="267"/>
      <c r="H39" s="267"/>
      <c r="I39" s="253"/>
      <c r="J39" s="112"/>
      <c r="K39" s="112"/>
      <c r="L39" s="112"/>
      <c r="M39" s="112"/>
      <c r="N39" s="112"/>
      <c r="O39" s="112"/>
      <c r="P39" s="112"/>
      <c r="Q39" s="112"/>
      <c r="R39" s="112"/>
      <c r="S39" s="112"/>
      <c r="T39" s="112"/>
      <c r="U39" s="112"/>
      <c r="V39" s="112"/>
      <c r="W39" s="112"/>
      <c r="X39" s="112"/>
    </row>
    <row r="40" spans="1:24" ht="15" customHeight="1">
      <c r="A40" s="296"/>
      <c r="B40" s="267"/>
      <c r="C40" s="267"/>
      <c r="D40" s="267"/>
      <c r="E40" s="267"/>
      <c r="F40" s="267"/>
      <c r="G40" s="267"/>
      <c r="H40" s="267"/>
      <c r="I40" s="253"/>
      <c r="J40" s="112"/>
      <c r="K40" s="112"/>
      <c r="L40" s="112"/>
      <c r="M40" s="112"/>
      <c r="N40" s="112"/>
      <c r="O40" s="112"/>
      <c r="P40" s="112"/>
      <c r="Q40" s="112"/>
      <c r="R40" s="112"/>
      <c r="S40" s="112"/>
      <c r="T40" s="112"/>
      <c r="U40" s="112"/>
      <c r="V40" s="112"/>
      <c r="W40" s="112"/>
      <c r="X40" s="112"/>
    </row>
    <row r="41" spans="1:24" ht="15" customHeight="1">
      <c r="A41" s="296"/>
      <c r="B41" s="267"/>
      <c r="C41" s="267"/>
      <c r="D41" s="267"/>
      <c r="E41" s="267"/>
      <c r="F41" s="267"/>
      <c r="G41" s="267"/>
      <c r="H41" s="267"/>
      <c r="I41" s="253"/>
      <c r="J41" s="112"/>
      <c r="K41" s="112"/>
      <c r="L41" s="112"/>
      <c r="M41" s="112"/>
      <c r="N41" s="112"/>
      <c r="O41" s="112"/>
      <c r="P41" s="112"/>
      <c r="Q41" s="112"/>
      <c r="R41" s="112"/>
      <c r="S41" s="112"/>
      <c r="T41" s="112"/>
      <c r="U41" s="112"/>
      <c r="V41" s="112"/>
      <c r="W41" s="112"/>
      <c r="X41" s="112"/>
    </row>
    <row r="42" spans="1:24" ht="15" customHeight="1">
      <c r="A42" s="296"/>
      <c r="B42" s="267"/>
      <c r="C42" s="267"/>
      <c r="D42" s="267"/>
      <c r="E42" s="267"/>
      <c r="F42" s="267"/>
      <c r="G42" s="267"/>
      <c r="H42" s="267"/>
      <c r="I42" s="253"/>
      <c r="J42" s="112"/>
      <c r="K42" s="112"/>
      <c r="L42" s="112"/>
      <c r="M42" s="112"/>
      <c r="N42" s="112"/>
      <c r="O42" s="112"/>
      <c r="P42" s="112"/>
      <c r="Q42" s="112"/>
      <c r="R42" s="112"/>
      <c r="S42" s="112"/>
      <c r="T42" s="112"/>
      <c r="U42" s="112"/>
      <c r="V42" s="112"/>
      <c r="W42" s="112"/>
      <c r="X42" s="112"/>
    </row>
    <row r="43" spans="1:24" ht="15" customHeight="1">
      <c r="A43" s="296"/>
      <c r="B43" s="267"/>
      <c r="C43" s="267"/>
      <c r="D43" s="267"/>
      <c r="E43" s="267"/>
      <c r="F43" s="267"/>
      <c r="G43" s="267"/>
      <c r="H43" s="267"/>
      <c r="I43" s="253"/>
      <c r="J43" s="112"/>
      <c r="K43" s="112"/>
      <c r="L43" s="112"/>
      <c r="M43" s="112"/>
      <c r="N43" s="112"/>
      <c r="O43" s="112"/>
      <c r="P43" s="112"/>
      <c r="Q43" s="112"/>
      <c r="R43" s="112"/>
      <c r="S43" s="112"/>
      <c r="T43" s="112"/>
      <c r="U43" s="112"/>
      <c r="V43" s="112"/>
      <c r="W43" s="112"/>
      <c r="X43" s="112"/>
    </row>
    <row r="44" spans="1:24" ht="15" customHeight="1">
      <c r="A44" s="296"/>
      <c r="B44" s="267"/>
      <c r="C44" s="267"/>
      <c r="D44" s="267"/>
      <c r="E44" s="267"/>
      <c r="F44" s="267"/>
      <c r="G44" s="267"/>
      <c r="H44" s="267"/>
      <c r="I44" s="253"/>
      <c r="J44" s="112"/>
      <c r="K44" s="112"/>
      <c r="L44" s="112"/>
      <c r="M44" s="112"/>
      <c r="N44" s="112"/>
      <c r="O44" s="112"/>
      <c r="P44" s="112"/>
      <c r="Q44" s="112"/>
      <c r="R44" s="112"/>
      <c r="S44" s="112"/>
      <c r="T44" s="112"/>
      <c r="U44" s="112"/>
      <c r="V44" s="112"/>
      <c r="W44" s="112"/>
      <c r="X44" s="112"/>
    </row>
    <row r="45" spans="1:24" ht="15" customHeight="1">
      <c r="A45" s="296"/>
      <c r="B45" s="267"/>
      <c r="C45" s="267"/>
      <c r="D45" s="267"/>
      <c r="E45" s="267"/>
      <c r="F45" s="267"/>
      <c r="G45" s="267"/>
      <c r="H45" s="267"/>
      <c r="I45" s="253"/>
      <c r="J45" s="112"/>
      <c r="K45" s="112"/>
      <c r="L45" s="112"/>
      <c r="M45" s="112"/>
      <c r="N45" s="112"/>
      <c r="O45" s="112"/>
      <c r="P45" s="112"/>
      <c r="Q45" s="112"/>
      <c r="R45" s="112"/>
      <c r="S45" s="112"/>
      <c r="T45" s="112"/>
      <c r="U45" s="112"/>
      <c r="V45" s="112"/>
      <c r="W45" s="112"/>
      <c r="X45" s="112"/>
    </row>
    <row r="46" spans="1:24" ht="15" customHeight="1">
      <c r="A46" s="296"/>
      <c r="B46" s="267"/>
      <c r="C46" s="267"/>
      <c r="D46" s="267"/>
      <c r="E46" s="267"/>
      <c r="F46" s="267"/>
      <c r="G46" s="267"/>
      <c r="H46" s="267"/>
      <c r="I46" s="253"/>
      <c r="J46" s="112"/>
      <c r="K46" s="112"/>
      <c r="L46" s="112"/>
      <c r="M46" s="112"/>
      <c r="N46" s="112"/>
      <c r="O46" s="112"/>
      <c r="P46" s="112"/>
      <c r="Q46" s="112"/>
      <c r="R46" s="112"/>
      <c r="S46" s="112"/>
      <c r="T46" s="112"/>
      <c r="U46" s="112"/>
      <c r="V46" s="112"/>
      <c r="W46" s="112"/>
      <c r="X46" s="112"/>
    </row>
    <row r="47" spans="1:24" ht="15.75" customHeight="1">
      <c r="A47" s="296"/>
      <c r="B47" s="267"/>
      <c r="C47" s="267"/>
      <c r="D47" s="267"/>
      <c r="E47" s="267"/>
      <c r="F47" s="267"/>
      <c r="G47" s="267"/>
      <c r="H47" s="267"/>
      <c r="I47" s="253"/>
      <c r="J47" s="112"/>
      <c r="K47" s="112"/>
      <c r="L47" s="1"/>
      <c r="M47" s="1"/>
      <c r="N47" s="1"/>
      <c r="O47" s="1"/>
      <c r="P47" s="1"/>
      <c r="Q47" s="1"/>
      <c r="R47" s="1"/>
      <c r="S47" s="1"/>
      <c r="T47" s="1"/>
      <c r="U47" s="1"/>
      <c r="V47" s="1"/>
      <c r="W47" s="1"/>
      <c r="X47" s="1"/>
    </row>
    <row r="48" spans="1:24" ht="15.75" customHeight="1">
      <c r="A48" s="296"/>
      <c r="B48" s="267"/>
      <c r="C48" s="267"/>
      <c r="D48" s="267"/>
      <c r="E48" s="267"/>
      <c r="F48" s="267"/>
      <c r="G48" s="267"/>
      <c r="H48" s="267"/>
      <c r="I48" s="253"/>
      <c r="J48" s="112"/>
      <c r="K48" s="112"/>
      <c r="L48" s="1"/>
      <c r="M48" s="1"/>
      <c r="N48" s="1"/>
      <c r="O48" s="1"/>
      <c r="P48" s="1"/>
      <c r="Q48" s="1"/>
      <c r="R48" s="1"/>
      <c r="S48" s="1"/>
      <c r="T48" s="1"/>
      <c r="U48" s="1"/>
      <c r="V48" s="1"/>
      <c r="W48" s="1"/>
      <c r="X48" s="1"/>
    </row>
    <row r="49" spans="1:24" ht="15.75" customHeight="1">
      <c r="A49" s="296"/>
      <c r="B49" s="267"/>
      <c r="C49" s="267"/>
      <c r="D49" s="267"/>
      <c r="E49" s="267"/>
      <c r="F49" s="267"/>
      <c r="G49" s="267"/>
      <c r="H49" s="267"/>
      <c r="I49" s="253"/>
      <c r="J49" s="112"/>
      <c r="K49" s="112"/>
      <c r="L49" s="1"/>
      <c r="M49" s="1"/>
      <c r="N49" s="1"/>
      <c r="O49" s="1"/>
      <c r="P49" s="1"/>
      <c r="Q49" s="1"/>
      <c r="R49" s="1"/>
      <c r="S49" s="1"/>
      <c r="T49" s="1"/>
      <c r="U49" s="1"/>
      <c r="V49" s="1"/>
      <c r="W49" s="1"/>
      <c r="X49" s="1"/>
    </row>
    <row r="50" spans="1:24" ht="15.75" customHeight="1">
      <c r="A50" s="296"/>
      <c r="B50" s="267"/>
      <c r="C50" s="267"/>
      <c r="D50" s="267"/>
      <c r="E50" s="267"/>
      <c r="F50" s="267"/>
      <c r="G50" s="267"/>
      <c r="H50" s="267"/>
      <c r="I50" s="253"/>
      <c r="J50" s="112"/>
      <c r="K50" s="112"/>
      <c r="L50" s="1"/>
      <c r="M50" s="1"/>
      <c r="N50" s="1"/>
      <c r="O50" s="1"/>
      <c r="P50" s="1"/>
      <c r="Q50" s="1"/>
      <c r="R50" s="1"/>
      <c r="S50" s="1"/>
      <c r="T50" s="1"/>
      <c r="U50" s="1"/>
      <c r="V50" s="1"/>
      <c r="W50" s="1"/>
      <c r="X50" s="1"/>
    </row>
    <row r="51" spans="1:24" ht="15.75" customHeight="1">
      <c r="A51" s="296"/>
      <c r="B51" s="267"/>
      <c r="C51" s="267"/>
      <c r="D51" s="267"/>
      <c r="E51" s="267"/>
      <c r="F51" s="267"/>
      <c r="G51" s="267"/>
      <c r="H51" s="267"/>
      <c r="I51" s="253"/>
      <c r="J51" s="112"/>
      <c r="K51" s="112"/>
      <c r="L51" s="1"/>
      <c r="M51" s="1"/>
      <c r="N51" s="1"/>
      <c r="O51" s="1"/>
      <c r="P51" s="1"/>
      <c r="Q51" s="1"/>
      <c r="R51" s="1"/>
      <c r="S51" s="1"/>
      <c r="T51" s="1"/>
      <c r="U51" s="1"/>
      <c r="V51" s="1"/>
      <c r="W51" s="1"/>
      <c r="X51" s="1"/>
    </row>
    <row r="52" spans="1:24" ht="15.75" customHeight="1">
      <c r="A52" s="296"/>
      <c r="B52" s="267"/>
      <c r="C52" s="267"/>
      <c r="D52" s="267"/>
      <c r="E52" s="267"/>
      <c r="F52" s="267"/>
      <c r="G52" s="267"/>
      <c r="H52" s="267"/>
      <c r="I52" s="253"/>
      <c r="J52" s="112"/>
      <c r="K52" s="112"/>
      <c r="L52" s="1"/>
      <c r="M52" s="1"/>
      <c r="N52" s="1"/>
      <c r="O52" s="1"/>
      <c r="P52" s="1"/>
      <c r="Q52" s="1"/>
      <c r="R52" s="1"/>
      <c r="S52" s="1"/>
      <c r="T52" s="1"/>
      <c r="U52" s="1"/>
      <c r="V52" s="1"/>
      <c r="W52" s="1"/>
      <c r="X52" s="1"/>
    </row>
    <row r="53" spans="1:24" ht="15.75" customHeight="1">
      <c r="A53" s="296"/>
      <c r="B53" s="267"/>
      <c r="C53" s="267"/>
      <c r="D53" s="267"/>
      <c r="E53" s="267"/>
      <c r="F53" s="267"/>
      <c r="G53" s="267"/>
      <c r="H53" s="267"/>
      <c r="I53" s="253"/>
      <c r="J53" s="112"/>
      <c r="K53" s="1"/>
      <c r="L53" s="1"/>
      <c r="M53" s="1"/>
      <c r="N53" s="1"/>
      <c r="O53" s="1"/>
      <c r="P53" s="1"/>
      <c r="Q53" s="1"/>
      <c r="R53" s="1"/>
      <c r="S53" s="1"/>
      <c r="T53" s="1"/>
      <c r="U53" s="1"/>
      <c r="V53" s="1"/>
      <c r="W53" s="1"/>
      <c r="X53" s="1"/>
    </row>
    <row r="54" spans="1:24" ht="15.75" customHeight="1">
      <c r="A54" s="296"/>
      <c r="B54" s="267"/>
      <c r="C54" s="267"/>
      <c r="D54" s="267"/>
      <c r="E54" s="267"/>
      <c r="F54" s="267"/>
      <c r="G54" s="267"/>
      <c r="H54" s="267"/>
      <c r="I54" s="253"/>
      <c r="J54" s="112"/>
      <c r="K54" s="1"/>
      <c r="L54" s="1"/>
      <c r="M54" s="1"/>
      <c r="N54" s="1"/>
      <c r="O54" s="1"/>
      <c r="P54" s="1"/>
      <c r="Q54" s="1"/>
      <c r="R54" s="1"/>
      <c r="S54" s="1"/>
      <c r="T54" s="1"/>
      <c r="U54" s="1"/>
      <c r="V54" s="1"/>
      <c r="W54" s="1"/>
      <c r="X54" s="1"/>
    </row>
    <row r="55" spans="1:24" ht="15.75" customHeight="1">
      <c r="A55" s="297"/>
      <c r="B55" s="260"/>
      <c r="C55" s="260"/>
      <c r="D55" s="260"/>
      <c r="E55" s="260"/>
      <c r="F55" s="260"/>
      <c r="G55" s="260"/>
      <c r="H55" s="260"/>
      <c r="I55" s="261"/>
      <c r="J55" s="112"/>
      <c r="K55" s="1"/>
      <c r="L55" s="1"/>
      <c r="M55" s="1"/>
      <c r="N55" s="1"/>
      <c r="O55" s="1"/>
      <c r="P55" s="1"/>
      <c r="Q55" s="1"/>
      <c r="R55" s="1"/>
      <c r="S55" s="1"/>
      <c r="T55" s="1"/>
      <c r="U55" s="1"/>
      <c r="V55" s="1"/>
      <c r="W55" s="1"/>
      <c r="X55" s="1"/>
    </row>
    <row r="56" spans="1:24" ht="15.75" customHeight="1">
      <c r="A56" s="1"/>
      <c r="B56" s="1"/>
      <c r="C56" s="1"/>
      <c r="D56" s="1"/>
      <c r="E56" s="1"/>
      <c r="F56" s="1"/>
      <c r="G56" s="1"/>
      <c r="H56" s="1"/>
      <c r="I56" s="1"/>
      <c r="J56" s="1"/>
      <c r="K56" s="1"/>
      <c r="L56" s="1"/>
      <c r="M56" s="1"/>
      <c r="N56" s="1"/>
      <c r="O56" s="1"/>
      <c r="P56" s="1"/>
      <c r="Q56" s="1"/>
      <c r="R56" s="1"/>
      <c r="S56" s="1"/>
      <c r="T56" s="1"/>
      <c r="U56" s="1"/>
      <c r="V56" s="1"/>
      <c r="W56" s="1"/>
      <c r="X56" s="1"/>
    </row>
    <row r="57" spans="1:24" ht="15.75" customHeight="1">
      <c r="A57" s="232" t="s">
        <v>164</v>
      </c>
      <c r="B57" s="248"/>
      <c r="C57" s="248"/>
      <c r="D57" s="248"/>
      <c r="E57" s="248"/>
      <c r="F57" s="248"/>
      <c r="G57" s="248"/>
      <c r="H57" s="248"/>
      <c r="I57" s="249"/>
      <c r="J57" s="1"/>
      <c r="K57" s="1"/>
      <c r="L57" s="1"/>
      <c r="M57" s="1"/>
      <c r="N57" s="1"/>
      <c r="O57" s="1"/>
      <c r="P57" s="1"/>
      <c r="Q57" s="1"/>
      <c r="R57" s="1"/>
      <c r="S57" s="1"/>
      <c r="T57" s="1"/>
      <c r="U57" s="1"/>
      <c r="V57" s="1"/>
      <c r="W57" s="1"/>
      <c r="X57" s="1"/>
    </row>
    <row r="58" spans="1:24" ht="15.75" customHeight="1">
      <c r="A58" s="297"/>
      <c r="B58" s="260"/>
      <c r="C58" s="260"/>
      <c r="D58" s="260"/>
      <c r="E58" s="260"/>
      <c r="F58" s="260"/>
      <c r="G58" s="260"/>
      <c r="H58" s="260"/>
      <c r="I58" s="261"/>
      <c r="J58" s="1"/>
      <c r="K58" s="1"/>
      <c r="L58" s="1"/>
      <c r="M58" s="1"/>
      <c r="N58" s="1"/>
      <c r="O58" s="1"/>
      <c r="P58" s="1"/>
      <c r="Q58" s="1"/>
      <c r="R58" s="1"/>
      <c r="S58" s="1"/>
      <c r="T58" s="1"/>
      <c r="U58" s="1"/>
      <c r="V58" s="1"/>
      <c r="W58" s="1"/>
      <c r="X58" s="1"/>
    </row>
    <row r="59" spans="1:24" ht="15.75" customHeight="1">
      <c r="A59" s="115"/>
      <c r="B59" s="1"/>
      <c r="C59" s="1"/>
      <c r="D59" s="1"/>
      <c r="E59" s="1"/>
      <c r="F59" s="1"/>
      <c r="G59" s="1"/>
      <c r="H59" s="1"/>
      <c r="I59" s="1"/>
      <c r="J59" s="1"/>
      <c r="K59" s="1"/>
      <c r="L59" s="1"/>
      <c r="M59" s="1"/>
      <c r="N59" s="1"/>
      <c r="O59" s="1"/>
      <c r="P59" s="1"/>
      <c r="Q59" s="1"/>
      <c r="R59" s="1"/>
      <c r="S59" s="1"/>
      <c r="T59" s="1"/>
      <c r="U59" s="1"/>
      <c r="V59" s="1"/>
      <c r="W59" s="1"/>
      <c r="X59" s="1"/>
    </row>
    <row r="60" spans="1:24" ht="15.75" customHeight="1">
      <c r="A60" s="115" t="s">
        <v>6</v>
      </c>
      <c r="B60" s="298" t="s">
        <v>7</v>
      </c>
      <c r="C60" s="276"/>
      <c r="D60" s="276"/>
      <c r="E60" s="276"/>
      <c r="F60" s="299"/>
      <c r="G60" s="116" t="s">
        <v>165</v>
      </c>
      <c r="H60" s="233">
        <v>46156</v>
      </c>
      <c r="I60" s="299"/>
      <c r="J60" s="1"/>
      <c r="K60" s="1"/>
      <c r="L60" s="1"/>
      <c r="M60" s="1"/>
      <c r="N60" s="1"/>
      <c r="O60" s="1"/>
      <c r="P60" s="1"/>
      <c r="Q60" s="1"/>
      <c r="R60" s="1"/>
      <c r="S60" s="1"/>
      <c r="T60" s="1"/>
      <c r="U60" s="1"/>
      <c r="V60" s="1"/>
      <c r="W60" s="1"/>
      <c r="X60" s="1"/>
    </row>
    <row r="61" spans="1:24" ht="15.75" customHeight="1">
      <c r="A61" s="115"/>
      <c r="B61" s="92"/>
      <c r="C61" s="92"/>
      <c r="D61" s="92"/>
      <c r="E61" s="92"/>
      <c r="F61" s="92"/>
      <c r="G61" s="1"/>
      <c r="H61" s="92"/>
      <c r="I61" s="92"/>
      <c r="J61" s="1"/>
      <c r="K61" s="1"/>
      <c r="L61" s="1"/>
      <c r="M61" s="1"/>
      <c r="N61" s="1"/>
      <c r="O61" s="1"/>
      <c r="P61" s="1"/>
      <c r="Q61" s="1"/>
      <c r="R61" s="1"/>
      <c r="S61" s="1"/>
      <c r="T61" s="1"/>
      <c r="U61" s="1"/>
      <c r="V61" s="1"/>
      <c r="W61" s="1"/>
      <c r="X61" s="1"/>
    </row>
    <row r="62" spans="1:24" ht="15.75" customHeight="1">
      <c r="A62" s="115" t="s">
        <v>166</v>
      </c>
      <c r="B62" s="1"/>
      <c r="C62" s="1"/>
      <c r="D62" s="1"/>
      <c r="E62" s="229" t="s">
        <v>167</v>
      </c>
      <c r="F62" s="276"/>
      <c r="G62" s="276"/>
      <c r="H62" s="276"/>
      <c r="I62" s="299"/>
      <c r="J62" s="1"/>
      <c r="K62" s="1"/>
      <c r="L62" s="1"/>
      <c r="M62" s="1"/>
      <c r="N62" s="1"/>
      <c r="O62" s="1"/>
      <c r="P62" s="1"/>
      <c r="Q62" s="1"/>
      <c r="R62" s="1"/>
      <c r="S62" s="1"/>
      <c r="T62" s="1"/>
      <c r="U62" s="1"/>
      <c r="V62" s="1"/>
      <c r="W62" s="1"/>
      <c r="X62" s="1"/>
    </row>
    <row r="63" spans="1:24" ht="15.75" customHeight="1">
      <c r="A63" s="115"/>
      <c r="B63" s="1"/>
      <c r="C63" s="1"/>
      <c r="D63" s="1"/>
      <c r="E63" s="92"/>
      <c r="F63" s="92"/>
      <c r="G63" s="92"/>
      <c r="H63" s="92"/>
      <c r="I63" s="92"/>
      <c r="J63" s="1"/>
      <c r="K63" s="1"/>
      <c r="L63" s="1"/>
      <c r="M63" s="1"/>
      <c r="N63" s="1"/>
      <c r="O63" s="1"/>
      <c r="P63" s="1"/>
      <c r="Q63" s="1"/>
      <c r="R63" s="1"/>
      <c r="S63" s="1"/>
      <c r="T63" s="1"/>
      <c r="U63" s="1"/>
      <c r="V63" s="1"/>
      <c r="W63" s="1"/>
      <c r="X63" s="1"/>
    </row>
    <row r="64" spans="1:24" ht="15.75" customHeight="1">
      <c r="A64" s="1" t="s">
        <v>168</v>
      </c>
      <c r="B64" s="1"/>
      <c r="C64" s="1"/>
      <c r="D64" s="1"/>
      <c r="E64" s="229"/>
      <c r="F64" s="276"/>
      <c r="G64" s="276"/>
      <c r="H64" s="276"/>
      <c r="I64" s="299"/>
      <c r="J64" s="1"/>
      <c r="K64" s="1"/>
      <c r="L64" s="1"/>
      <c r="M64" s="1"/>
      <c r="N64" s="1"/>
      <c r="O64" s="1"/>
      <c r="P64" s="1"/>
      <c r="Q64" s="1"/>
      <c r="R64" s="1"/>
      <c r="S64" s="1"/>
      <c r="T64" s="1"/>
      <c r="U64" s="1"/>
      <c r="V64" s="1"/>
      <c r="W64" s="1"/>
      <c r="X64" s="1"/>
    </row>
    <row r="65" spans="1:24" ht="15.75" customHeight="1">
      <c r="A65" s="1"/>
      <c r="B65" s="1"/>
      <c r="C65" s="1"/>
      <c r="D65" s="1"/>
      <c r="E65" s="92"/>
      <c r="F65" s="92"/>
      <c r="G65" s="92"/>
      <c r="H65" s="92"/>
      <c r="I65" s="92"/>
      <c r="J65" s="1"/>
      <c r="K65" s="1"/>
      <c r="L65" s="1"/>
      <c r="M65" s="1"/>
      <c r="N65" s="1"/>
      <c r="O65" s="1"/>
      <c r="P65" s="1"/>
      <c r="Q65" s="1"/>
      <c r="R65" s="1"/>
      <c r="S65" s="1"/>
      <c r="T65" s="1"/>
      <c r="U65" s="1"/>
      <c r="V65" s="1"/>
      <c r="W65" s="1"/>
      <c r="X65" s="1"/>
    </row>
    <row r="66" spans="1:24" ht="15.75" customHeight="1">
      <c r="A66" s="1"/>
      <c r="B66" s="1"/>
      <c r="C66" s="1"/>
      <c r="D66" s="1"/>
      <c r="E66" s="1"/>
      <c r="F66" s="1"/>
      <c r="G66" s="1"/>
      <c r="H66" s="1"/>
      <c r="I66" s="1"/>
      <c r="J66" s="1"/>
      <c r="K66" s="1"/>
      <c r="L66" s="1"/>
      <c r="M66" s="1"/>
      <c r="N66" s="1"/>
      <c r="O66" s="1"/>
      <c r="P66" s="1"/>
      <c r="Q66" s="1"/>
      <c r="R66" s="1"/>
      <c r="S66" s="1"/>
      <c r="T66" s="1"/>
      <c r="U66" s="1"/>
      <c r="V66" s="1"/>
      <c r="W66" s="1"/>
      <c r="X66" s="1"/>
    </row>
    <row r="67" spans="1:24" ht="15.75" customHeight="1">
      <c r="A67" s="1"/>
      <c r="B67" s="1"/>
      <c r="C67" s="1"/>
      <c r="D67" s="1"/>
      <c r="E67" s="1"/>
      <c r="F67" s="1"/>
      <c r="G67" s="1"/>
      <c r="H67" s="1"/>
      <c r="I67" s="1"/>
      <c r="J67" s="1"/>
      <c r="K67" s="1"/>
      <c r="L67" s="1"/>
      <c r="M67" s="1"/>
      <c r="N67" s="1"/>
      <c r="O67" s="1"/>
      <c r="P67" s="1"/>
      <c r="Q67" s="1"/>
      <c r="R67" s="1"/>
      <c r="S67" s="1"/>
      <c r="T67" s="1"/>
      <c r="U67" s="1"/>
      <c r="V67" s="1"/>
      <c r="W67" s="1"/>
      <c r="X67" s="1"/>
    </row>
    <row r="68" spans="1:24" ht="15.75" customHeight="1">
      <c r="A68" s="1"/>
      <c r="B68" s="1"/>
      <c r="C68" s="1"/>
      <c r="D68" s="1"/>
      <c r="E68" s="1"/>
      <c r="F68" s="1"/>
      <c r="G68" s="1"/>
      <c r="H68" s="1"/>
      <c r="I68" s="1"/>
      <c r="J68" s="1"/>
      <c r="K68" s="1"/>
      <c r="L68" s="1"/>
      <c r="M68" s="1"/>
      <c r="N68" s="1"/>
      <c r="O68" s="1"/>
      <c r="P68" s="1"/>
      <c r="Q68" s="1"/>
      <c r="R68" s="1"/>
      <c r="S68" s="1"/>
      <c r="T68" s="1"/>
      <c r="U68" s="1"/>
      <c r="V68" s="1"/>
      <c r="W68" s="1"/>
      <c r="X68" s="1"/>
    </row>
    <row r="69" spans="1:24" ht="15.75" customHeight="1">
      <c r="A69" s="1"/>
      <c r="B69" s="1"/>
      <c r="C69" s="1"/>
      <c r="D69" s="1"/>
      <c r="E69" s="1"/>
      <c r="F69" s="1"/>
      <c r="G69" s="1"/>
      <c r="H69" s="1"/>
      <c r="I69" s="1"/>
      <c r="J69" s="1"/>
      <c r="K69" s="1"/>
      <c r="L69" s="1"/>
      <c r="M69" s="1"/>
      <c r="N69" s="1"/>
      <c r="O69" s="1"/>
      <c r="P69" s="1"/>
      <c r="Q69" s="1"/>
      <c r="R69" s="1"/>
      <c r="S69" s="1"/>
      <c r="T69" s="1"/>
      <c r="U69" s="1"/>
      <c r="V69" s="1"/>
      <c r="W69" s="1"/>
      <c r="X69" s="1"/>
    </row>
    <row r="70" spans="1:24" ht="15.75" customHeight="1">
      <c r="A70" s="1"/>
      <c r="B70" s="1"/>
      <c r="C70" s="1"/>
      <c r="D70" s="1"/>
      <c r="E70" s="1"/>
      <c r="F70" s="1"/>
      <c r="G70" s="1"/>
      <c r="H70" s="1"/>
      <c r="I70" s="1"/>
      <c r="J70" s="1"/>
      <c r="K70" s="1"/>
      <c r="L70" s="1"/>
      <c r="M70" s="1"/>
      <c r="N70" s="1"/>
      <c r="O70" s="1"/>
      <c r="P70" s="1"/>
      <c r="Q70" s="1"/>
      <c r="R70" s="1"/>
      <c r="S70" s="1"/>
      <c r="T70" s="1"/>
      <c r="U70" s="1"/>
      <c r="V70" s="1"/>
      <c r="W70" s="1"/>
      <c r="X70" s="1"/>
    </row>
    <row r="71" spans="1:24" ht="15.75" customHeight="1">
      <c r="A71" s="1"/>
      <c r="B71" s="1"/>
      <c r="C71" s="1"/>
      <c r="D71" s="1"/>
      <c r="E71" s="1"/>
      <c r="F71" s="1"/>
      <c r="G71" s="1"/>
      <c r="H71" s="1"/>
      <c r="I71" s="1"/>
      <c r="J71" s="1"/>
      <c r="K71" s="1"/>
      <c r="L71" s="1"/>
      <c r="M71" s="1"/>
      <c r="N71" s="1"/>
      <c r="O71" s="1"/>
      <c r="P71" s="1"/>
      <c r="Q71" s="1"/>
      <c r="R71" s="1"/>
      <c r="S71" s="1"/>
      <c r="T71" s="1"/>
      <c r="U71" s="1"/>
      <c r="V71" s="1"/>
      <c r="W71" s="1"/>
      <c r="X71" s="1"/>
    </row>
    <row r="72" spans="1:24" ht="15.75" customHeight="1">
      <c r="A72" s="1"/>
      <c r="B72" s="1"/>
      <c r="C72" s="1"/>
      <c r="D72" s="1"/>
      <c r="E72" s="1"/>
      <c r="F72" s="1"/>
      <c r="G72" s="1"/>
      <c r="H72" s="1"/>
      <c r="I72" s="1"/>
      <c r="J72" s="1"/>
      <c r="K72" s="1"/>
      <c r="L72" s="1"/>
      <c r="M72" s="1"/>
      <c r="N72" s="1"/>
      <c r="O72" s="1"/>
      <c r="P72" s="1"/>
      <c r="Q72" s="1"/>
      <c r="R72" s="1"/>
      <c r="S72" s="1"/>
      <c r="T72" s="1"/>
      <c r="U72" s="1"/>
      <c r="V72" s="1"/>
      <c r="W72" s="1"/>
      <c r="X72" s="1"/>
    </row>
    <row r="73" spans="1:24" ht="15.75" customHeight="1">
      <c r="A73" s="1"/>
      <c r="B73" s="1"/>
      <c r="C73" s="1"/>
      <c r="D73" s="1"/>
      <c r="E73" s="1"/>
      <c r="F73" s="1"/>
      <c r="G73" s="1"/>
      <c r="H73" s="1"/>
      <c r="I73" s="1"/>
      <c r="J73" s="1"/>
      <c r="K73" s="1"/>
      <c r="L73" s="1"/>
      <c r="M73" s="1"/>
      <c r="N73" s="1"/>
      <c r="O73" s="1"/>
      <c r="P73" s="1"/>
      <c r="Q73" s="1"/>
      <c r="R73" s="1"/>
      <c r="S73" s="1"/>
      <c r="T73" s="1"/>
      <c r="U73" s="1"/>
      <c r="V73" s="1"/>
      <c r="W73" s="1"/>
      <c r="X73" s="1"/>
    </row>
    <row r="74" spans="1:24" ht="15.75" customHeight="1">
      <c r="A74" s="1"/>
      <c r="B74" s="1"/>
      <c r="C74" s="1"/>
      <c r="D74" s="1"/>
      <c r="E74" s="1"/>
      <c r="F74" s="1"/>
      <c r="G74" s="1"/>
      <c r="H74" s="1"/>
      <c r="I74" s="1"/>
      <c r="J74" s="1"/>
      <c r="K74" s="1"/>
      <c r="L74" s="1"/>
      <c r="M74" s="1"/>
      <c r="N74" s="1"/>
      <c r="O74" s="1"/>
      <c r="P74" s="1"/>
      <c r="Q74" s="1"/>
      <c r="R74" s="1"/>
      <c r="S74" s="1"/>
      <c r="T74" s="1"/>
      <c r="U74" s="1"/>
      <c r="V74" s="1"/>
      <c r="W74" s="1"/>
      <c r="X74" s="1"/>
    </row>
    <row r="75" spans="1:24" ht="15.75" customHeight="1">
      <c r="A75" s="1"/>
      <c r="B75" s="1"/>
      <c r="C75" s="1"/>
      <c r="D75" s="1"/>
      <c r="E75" s="1"/>
      <c r="F75" s="1"/>
      <c r="G75" s="1"/>
      <c r="H75" s="1"/>
      <c r="I75" s="1"/>
      <c r="J75" s="1"/>
      <c r="K75" s="1"/>
      <c r="L75" s="1"/>
      <c r="M75" s="1"/>
      <c r="N75" s="1"/>
      <c r="O75" s="1"/>
      <c r="P75" s="1"/>
      <c r="Q75" s="1"/>
      <c r="R75" s="1"/>
      <c r="S75" s="1"/>
      <c r="T75" s="1"/>
      <c r="U75" s="1"/>
      <c r="V75" s="1"/>
      <c r="W75" s="1"/>
      <c r="X75" s="1"/>
    </row>
    <row r="76" spans="1:24" ht="15.75" customHeight="1">
      <c r="A76" s="1"/>
      <c r="B76" s="1"/>
      <c r="C76" s="1"/>
      <c r="D76" s="1"/>
      <c r="E76" s="1"/>
      <c r="F76" s="1"/>
      <c r="G76" s="1"/>
      <c r="H76" s="1"/>
      <c r="I76" s="1"/>
      <c r="J76" s="1"/>
      <c r="K76" s="1"/>
      <c r="L76" s="1"/>
      <c r="M76" s="1"/>
      <c r="N76" s="1"/>
      <c r="O76" s="1"/>
      <c r="P76" s="1"/>
      <c r="Q76" s="1"/>
      <c r="R76" s="1"/>
      <c r="S76" s="1"/>
      <c r="T76" s="1"/>
      <c r="U76" s="1"/>
      <c r="V76" s="1"/>
      <c r="W76" s="1"/>
      <c r="X76" s="1"/>
    </row>
    <row r="77" spans="1:24" ht="15.75" customHeight="1">
      <c r="A77" s="1"/>
      <c r="B77" s="1"/>
      <c r="C77" s="1"/>
      <c r="D77" s="1"/>
      <c r="E77" s="1"/>
      <c r="F77" s="1"/>
      <c r="G77" s="1"/>
      <c r="H77" s="1"/>
      <c r="I77" s="1"/>
      <c r="J77" s="1"/>
      <c r="K77" s="1"/>
      <c r="L77" s="1"/>
      <c r="M77" s="1"/>
      <c r="N77" s="1"/>
      <c r="O77" s="1"/>
      <c r="P77" s="1"/>
      <c r="Q77" s="1"/>
      <c r="R77" s="1"/>
      <c r="S77" s="1"/>
      <c r="T77" s="1"/>
      <c r="U77" s="1"/>
      <c r="V77" s="1"/>
      <c r="W77" s="1"/>
      <c r="X77" s="1"/>
    </row>
    <row r="78" spans="1:24" ht="15.75" customHeight="1">
      <c r="A78" s="1"/>
      <c r="B78" s="1"/>
      <c r="C78" s="1"/>
      <c r="D78" s="1"/>
      <c r="E78" s="1"/>
      <c r="F78" s="1"/>
      <c r="G78" s="1"/>
      <c r="H78" s="1"/>
      <c r="I78" s="1"/>
      <c r="J78" s="1"/>
      <c r="K78" s="1"/>
      <c r="L78" s="1"/>
      <c r="M78" s="1"/>
      <c r="N78" s="1"/>
      <c r="O78" s="1"/>
      <c r="P78" s="1"/>
      <c r="Q78" s="1"/>
      <c r="R78" s="1"/>
      <c r="S78" s="1"/>
      <c r="T78" s="1"/>
      <c r="U78" s="1"/>
      <c r="V78" s="1"/>
      <c r="W78" s="1"/>
      <c r="X78" s="1"/>
    </row>
    <row r="79" spans="1:24" ht="15.75" customHeight="1">
      <c r="A79" s="1"/>
      <c r="B79" s="1"/>
      <c r="C79" s="1"/>
      <c r="D79" s="1"/>
      <c r="E79" s="1"/>
      <c r="F79" s="1"/>
      <c r="G79" s="1"/>
      <c r="H79" s="1"/>
      <c r="I79" s="1"/>
      <c r="J79" s="1"/>
      <c r="K79" s="1"/>
      <c r="L79" s="1"/>
      <c r="M79" s="1"/>
      <c r="N79" s="1"/>
      <c r="O79" s="1"/>
      <c r="P79" s="1"/>
      <c r="Q79" s="1"/>
      <c r="R79" s="1"/>
      <c r="S79" s="1"/>
      <c r="T79" s="1"/>
      <c r="U79" s="1"/>
      <c r="V79" s="1"/>
      <c r="W79" s="1"/>
      <c r="X79" s="1"/>
    </row>
    <row r="80" spans="1:24" ht="15.75" customHeight="1">
      <c r="A80" s="1"/>
      <c r="B80" s="1"/>
      <c r="C80" s="1"/>
      <c r="D80" s="1"/>
      <c r="E80" s="1"/>
      <c r="F80" s="1"/>
      <c r="G80" s="1"/>
      <c r="H80" s="1"/>
      <c r="I80" s="1"/>
      <c r="J80" s="1"/>
      <c r="K80" s="1"/>
      <c r="L80" s="1"/>
      <c r="M80" s="1"/>
      <c r="N80" s="1"/>
      <c r="O80" s="1"/>
      <c r="P80" s="1"/>
      <c r="Q80" s="1"/>
      <c r="R80" s="1"/>
      <c r="S80" s="1"/>
      <c r="T80" s="1"/>
      <c r="U80" s="1"/>
      <c r="V80" s="1"/>
      <c r="W80" s="1"/>
      <c r="X80" s="1"/>
    </row>
    <row r="81" spans="1:24" ht="15.75" customHeight="1">
      <c r="A81" s="1"/>
      <c r="B81" s="1"/>
      <c r="C81" s="1"/>
      <c r="D81" s="1"/>
      <c r="E81" s="1"/>
      <c r="F81" s="1"/>
      <c r="G81" s="1"/>
      <c r="H81" s="1"/>
      <c r="I81" s="1"/>
      <c r="J81" s="1"/>
      <c r="K81" s="1"/>
      <c r="L81" s="1"/>
      <c r="M81" s="1"/>
      <c r="N81" s="1"/>
      <c r="O81" s="1"/>
      <c r="P81" s="1"/>
      <c r="Q81" s="1"/>
      <c r="R81" s="1"/>
      <c r="S81" s="1"/>
      <c r="T81" s="1"/>
      <c r="U81" s="1"/>
      <c r="V81" s="1"/>
      <c r="W81" s="1"/>
      <c r="X81" s="1"/>
    </row>
    <row r="82" spans="1:24" ht="15.75" customHeight="1">
      <c r="A82" s="1"/>
      <c r="B82" s="1"/>
      <c r="C82" s="1"/>
      <c r="D82" s="1"/>
      <c r="E82" s="1"/>
      <c r="F82" s="1"/>
      <c r="G82" s="1"/>
      <c r="H82" s="1"/>
      <c r="I82" s="1"/>
      <c r="J82" s="1"/>
      <c r="K82" s="1"/>
      <c r="L82" s="1"/>
      <c r="M82" s="1"/>
      <c r="N82" s="1"/>
      <c r="O82" s="1"/>
      <c r="P82" s="1"/>
      <c r="Q82" s="1"/>
      <c r="R82" s="1"/>
      <c r="S82" s="1"/>
      <c r="T82" s="1"/>
      <c r="U82" s="1"/>
      <c r="V82" s="1"/>
      <c r="W82" s="1"/>
      <c r="X82" s="1"/>
    </row>
    <row r="83" spans="1:24" ht="15.75" customHeight="1">
      <c r="A83" s="1"/>
      <c r="B83" s="1"/>
      <c r="C83" s="1"/>
      <c r="D83" s="1"/>
      <c r="E83" s="1"/>
      <c r="F83" s="1"/>
      <c r="G83" s="1"/>
      <c r="H83" s="1"/>
      <c r="I83" s="1"/>
      <c r="J83" s="1"/>
      <c r="K83" s="1"/>
      <c r="L83" s="1"/>
      <c r="M83" s="1"/>
      <c r="N83" s="1"/>
      <c r="O83" s="1"/>
      <c r="P83" s="1"/>
      <c r="Q83" s="1"/>
      <c r="R83" s="1"/>
      <c r="S83" s="1"/>
      <c r="T83" s="1"/>
      <c r="U83" s="1"/>
      <c r="V83" s="1"/>
      <c r="W83" s="1"/>
      <c r="X83" s="1"/>
    </row>
    <row r="84" spans="1:24" ht="15.75" customHeight="1">
      <c r="A84" s="1"/>
      <c r="B84" s="1"/>
      <c r="C84" s="1"/>
      <c r="D84" s="1"/>
      <c r="E84" s="1"/>
      <c r="F84" s="1"/>
      <c r="G84" s="1"/>
      <c r="H84" s="1"/>
      <c r="I84" s="1"/>
      <c r="J84" s="1"/>
      <c r="K84" s="1"/>
      <c r="L84" s="1"/>
      <c r="M84" s="1"/>
      <c r="N84" s="1"/>
      <c r="O84" s="1"/>
      <c r="P84" s="1"/>
      <c r="Q84" s="1"/>
      <c r="R84" s="1"/>
      <c r="S84" s="1"/>
      <c r="T84" s="1"/>
      <c r="U84" s="1"/>
      <c r="V84" s="1"/>
      <c r="W84" s="1"/>
      <c r="X84" s="1"/>
    </row>
    <row r="85" spans="1:24" ht="15.75" customHeight="1">
      <c r="A85" s="1"/>
      <c r="B85" s="1"/>
      <c r="C85" s="1"/>
      <c r="D85" s="1"/>
      <c r="E85" s="1"/>
      <c r="F85" s="1"/>
      <c r="G85" s="1"/>
      <c r="H85" s="1"/>
      <c r="I85" s="1"/>
      <c r="J85" s="1"/>
      <c r="K85" s="1"/>
      <c r="L85" s="1"/>
      <c r="M85" s="1"/>
      <c r="N85" s="1"/>
      <c r="O85" s="1"/>
      <c r="P85" s="1"/>
      <c r="Q85" s="1"/>
      <c r="R85" s="1"/>
      <c r="S85" s="1"/>
      <c r="T85" s="1"/>
      <c r="U85" s="1"/>
      <c r="V85" s="1"/>
      <c r="W85" s="1"/>
      <c r="X85" s="1"/>
    </row>
    <row r="86" spans="1:24" ht="15.75" customHeight="1">
      <c r="A86" s="1"/>
      <c r="B86" s="1"/>
      <c r="C86" s="1"/>
      <c r="D86" s="1"/>
      <c r="E86" s="1"/>
      <c r="F86" s="1"/>
      <c r="G86" s="1"/>
      <c r="H86" s="1"/>
      <c r="I86" s="1"/>
      <c r="J86" s="1"/>
      <c r="K86" s="1"/>
      <c r="L86" s="1"/>
      <c r="M86" s="1"/>
      <c r="N86" s="1"/>
      <c r="O86" s="1"/>
      <c r="P86" s="1"/>
      <c r="Q86" s="1"/>
      <c r="R86" s="1"/>
      <c r="S86" s="1"/>
      <c r="T86" s="1"/>
      <c r="U86" s="1"/>
      <c r="V86" s="1"/>
      <c r="W86" s="1"/>
      <c r="X86" s="1"/>
    </row>
    <row r="87" spans="1:24" ht="15.75" customHeight="1">
      <c r="A87" s="1"/>
      <c r="B87" s="1"/>
      <c r="C87" s="1"/>
      <c r="D87" s="1"/>
      <c r="E87" s="1"/>
      <c r="F87" s="1"/>
      <c r="G87" s="1"/>
      <c r="H87" s="1"/>
      <c r="I87" s="1"/>
      <c r="J87" s="1"/>
      <c r="K87" s="1"/>
      <c r="L87" s="1"/>
      <c r="M87" s="1"/>
      <c r="N87" s="1"/>
      <c r="O87" s="1"/>
      <c r="P87" s="1"/>
      <c r="Q87" s="1"/>
      <c r="R87" s="1"/>
      <c r="S87" s="1"/>
      <c r="T87" s="1"/>
      <c r="U87" s="1"/>
      <c r="V87" s="1"/>
      <c r="W87" s="1"/>
      <c r="X87" s="1"/>
    </row>
    <row r="88" spans="1:24" ht="15.75" customHeight="1">
      <c r="A88" s="1"/>
      <c r="B88" s="1"/>
      <c r="C88" s="1"/>
      <c r="D88" s="1"/>
      <c r="E88" s="1"/>
      <c r="F88" s="1"/>
      <c r="G88" s="1"/>
      <c r="H88" s="1"/>
      <c r="I88" s="1"/>
      <c r="J88" s="1"/>
      <c r="K88" s="1"/>
      <c r="L88" s="1"/>
      <c r="M88" s="1"/>
      <c r="N88" s="1"/>
      <c r="O88" s="1"/>
      <c r="P88" s="1"/>
      <c r="Q88" s="1"/>
      <c r="R88" s="1"/>
      <c r="S88" s="1"/>
      <c r="T88" s="1"/>
      <c r="U88" s="1"/>
      <c r="V88" s="1"/>
      <c r="W88" s="1"/>
      <c r="X88" s="1"/>
    </row>
    <row r="89" spans="1:24" ht="15.75" customHeight="1">
      <c r="A89" s="1"/>
      <c r="B89" s="1"/>
      <c r="C89" s="1"/>
      <c r="D89" s="1"/>
      <c r="E89" s="1"/>
      <c r="F89" s="1"/>
      <c r="G89" s="1"/>
      <c r="H89" s="1"/>
      <c r="I89" s="1"/>
      <c r="J89" s="1"/>
      <c r="K89" s="1"/>
      <c r="L89" s="1"/>
      <c r="M89" s="1"/>
      <c r="N89" s="1"/>
      <c r="O89" s="1"/>
      <c r="P89" s="1"/>
      <c r="Q89" s="1"/>
      <c r="R89" s="1"/>
      <c r="S89" s="1"/>
      <c r="T89" s="1"/>
      <c r="U89" s="1"/>
      <c r="V89" s="1"/>
      <c r="W89" s="1"/>
      <c r="X89" s="1"/>
    </row>
    <row r="90" spans="1:24" ht="15.75" customHeight="1">
      <c r="A90" s="1"/>
      <c r="B90" s="1"/>
      <c r="C90" s="1"/>
      <c r="D90" s="1"/>
      <c r="E90" s="1"/>
      <c r="F90" s="1"/>
      <c r="G90" s="1"/>
      <c r="H90" s="1"/>
      <c r="I90" s="1"/>
      <c r="J90" s="1"/>
      <c r="K90" s="1"/>
      <c r="L90" s="1"/>
      <c r="M90" s="1"/>
      <c r="N90" s="1"/>
      <c r="O90" s="1"/>
      <c r="P90" s="1"/>
      <c r="Q90" s="1"/>
      <c r="R90" s="1"/>
      <c r="S90" s="1"/>
      <c r="T90" s="1"/>
      <c r="U90" s="1"/>
      <c r="V90" s="1"/>
      <c r="W90" s="1"/>
      <c r="X90" s="1"/>
    </row>
    <row r="91" spans="1:24" ht="15.75" customHeight="1">
      <c r="A91" s="1"/>
      <c r="B91" s="1"/>
      <c r="C91" s="1"/>
      <c r="D91" s="1"/>
      <c r="E91" s="1"/>
      <c r="F91" s="1"/>
      <c r="G91" s="1"/>
      <c r="H91" s="1"/>
      <c r="I91" s="1"/>
      <c r="J91" s="1"/>
      <c r="K91" s="1"/>
      <c r="L91" s="1"/>
      <c r="M91" s="1"/>
      <c r="N91" s="1"/>
      <c r="O91" s="1"/>
      <c r="P91" s="1"/>
      <c r="Q91" s="1"/>
      <c r="R91" s="1"/>
      <c r="S91" s="1"/>
      <c r="T91" s="1"/>
      <c r="U91" s="1"/>
      <c r="V91" s="1"/>
      <c r="W91" s="1"/>
      <c r="X91" s="1"/>
    </row>
    <row r="92" spans="1:24" ht="15.75" customHeight="1">
      <c r="A92" s="1"/>
      <c r="B92" s="1"/>
      <c r="C92" s="1"/>
      <c r="D92" s="1"/>
      <c r="E92" s="1"/>
      <c r="F92" s="1"/>
      <c r="G92" s="1"/>
      <c r="H92" s="1"/>
      <c r="I92" s="1"/>
      <c r="J92" s="1"/>
      <c r="K92" s="1"/>
      <c r="L92" s="1"/>
      <c r="M92" s="1"/>
      <c r="N92" s="1"/>
      <c r="O92" s="1"/>
      <c r="P92" s="1"/>
      <c r="Q92" s="1"/>
      <c r="R92" s="1"/>
      <c r="S92" s="1"/>
      <c r="T92" s="1"/>
      <c r="U92" s="1"/>
      <c r="V92" s="1"/>
      <c r="W92" s="1"/>
      <c r="X92" s="1"/>
    </row>
    <row r="93" spans="1:24" ht="15.75" customHeight="1">
      <c r="A93" s="1"/>
      <c r="B93" s="1"/>
      <c r="C93" s="1"/>
      <c r="D93" s="1"/>
      <c r="E93" s="1"/>
      <c r="F93" s="1"/>
      <c r="G93" s="1"/>
      <c r="H93" s="1"/>
      <c r="I93" s="1"/>
      <c r="J93" s="1"/>
      <c r="K93" s="1"/>
      <c r="L93" s="1"/>
      <c r="M93" s="1"/>
      <c r="N93" s="1"/>
      <c r="O93" s="1"/>
      <c r="P93" s="1"/>
      <c r="Q93" s="1"/>
      <c r="R93" s="1"/>
      <c r="S93" s="1"/>
      <c r="T93" s="1"/>
      <c r="U93" s="1"/>
      <c r="V93" s="1"/>
      <c r="W93" s="1"/>
      <c r="X93" s="1"/>
    </row>
    <row r="94" spans="1:24" ht="15.75" customHeight="1">
      <c r="A94" s="1"/>
      <c r="B94" s="1"/>
      <c r="C94" s="1"/>
      <c r="D94" s="1"/>
      <c r="E94" s="1"/>
      <c r="F94" s="1"/>
      <c r="G94" s="1"/>
      <c r="H94" s="1"/>
      <c r="I94" s="1"/>
      <c r="J94" s="1"/>
      <c r="K94" s="1"/>
      <c r="L94" s="1"/>
      <c r="M94" s="1"/>
      <c r="N94" s="1"/>
      <c r="O94" s="1"/>
      <c r="P94" s="1"/>
      <c r="Q94" s="1"/>
      <c r="R94" s="1"/>
      <c r="S94" s="1"/>
      <c r="T94" s="1"/>
      <c r="U94" s="1"/>
      <c r="V94" s="1"/>
      <c r="W94" s="1"/>
      <c r="X94" s="1"/>
    </row>
    <row r="95" spans="1:24" ht="15.75" customHeight="1">
      <c r="A95" s="1"/>
      <c r="B95" s="1"/>
      <c r="C95" s="1"/>
      <c r="D95" s="1"/>
      <c r="E95" s="1"/>
      <c r="F95" s="1"/>
      <c r="G95" s="1"/>
      <c r="H95" s="1"/>
      <c r="I95" s="1"/>
      <c r="J95" s="1"/>
      <c r="K95" s="1"/>
      <c r="L95" s="1"/>
      <c r="M95" s="1"/>
      <c r="N95" s="1"/>
      <c r="O95" s="1"/>
      <c r="P95" s="1"/>
      <c r="Q95" s="1"/>
      <c r="R95" s="1"/>
      <c r="S95" s="1"/>
      <c r="T95" s="1"/>
      <c r="U95" s="1"/>
      <c r="V95" s="1"/>
      <c r="W95" s="1"/>
      <c r="X95" s="1"/>
    </row>
    <row r="96" spans="1:24" ht="15.75" customHeight="1">
      <c r="A96" s="1"/>
      <c r="B96" s="1"/>
      <c r="C96" s="1"/>
      <c r="D96" s="1"/>
      <c r="E96" s="1"/>
      <c r="F96" s="1"/>
      <c r="G96" s="1"/>
      <c r="H96" s="1"/>
      <c r="I96" s="1"/>
      <c r="J96" s="1"/>
      <c r="K96" s="1"/>
      <c r="L96" s="1"/>
      <c r="M96" s="1"/>
      <c r="N96" s="1"/>
      <c r="O96" s="1"/>
      <c r="P96" s="1"/>
      <c r="Q96" s="1"/>
      <c r="R96" s="1"/>
      <c r="S96" s="1"/>
      <c r="T96" s="1"/>
      <c r="U96" s="1"/>
      <c r="V96" s="1"/>
      <c r="W96" s="1"/>
      <c r="X96" s="1"/>
    </row>
    <row r="97" spans="1:24" ht="15.75" customHeight="1">
      <c r="A97" s="1"/>
      <c r="B97" s="1"/>
      <c r="C97" s="1"/>
      <c r="D97" s="1"/>
      <c r="E97" s="1"/>
      <c r="F97" s="1"/>
      <c r="G97" s="1"/>
      <c r="H97" s="1"/>
      <c r="I97" s="1"/>
      <c r="J97" s="1"/>
      <c r="K97" s="1"/>
      <c r="L97" s="1"/>
      <c r="M97" s="1"/>
      <c r="N97" s="1"/>
      <c r="O97" s="1"/>
      <c r="P97" s="1"/>
      <c r="Q97" s="1"/>
      <c r="R97" s="1"/>
      <c r="S97" s="1"/>
      <c r="T97" s="1"/>
      <c r="U97" s="1"/>
      <c r="V97" s="1"/>
      <c r="W97" s="1"/>
      <c r="X97" s="1"/>
    </row>
    <row r="98" spans="1:24" ht="15.75" customHeight="1">
      <c r="A98" s="1"/>
      <c r="B98" s="1"/>
      <c r="C98" s="1"/>
      <c r="D98" s="1"/>
      <c r="E98" s="1"/>
      <c r="F98" s="1"/>
      <c r="G98" s="1"/>
      <c r="H98" s="1"/>
      <c r="I98" s="1"/>
      <c r="J98" s="1"/>
      <c r="K98" s="1"/>
      <c r="L98" s="1"/>
      <c r="M98" s="1"/>
      <c r="N98" s="1"/>
      <c r="O98" s="1"/>
      <c r="P98" s="1"/>
      <c r="Q98" s="1"/>
      <c r="R98" s="1"/>
      <c r="S98" s="1"/>
      <c r="T98" s="1"/>
      <c r="U98" s="1"/>
      <c r="V98" s="1"/>
      <c r="W98" s="1"/>
      <c r="X98" s="1"/>
    </row>
    <row r="99" spans="1:24" ht="15.75" customHeight="1">
      <c r="A99" s="1"/>
      <c r="B99" s="1"/>
      <c r="C99" s="1"/>
      <c r="D99" s="1"/>
      <c r="E99" s="1"/>
      <c r="F99" s="1"/>
      <c r="G99" s="1"/>
      <c r="H99" s="1"/>
      <c r="I99" s="1"/>
      <c r="J99" s="1"/>
      <c r="K99" s="1"/>
      <c r="L99" s="1"/>
      <c r="M99" s="1"/>
      <c r="N99" s="1"/>
      <c r="O99" s="1"/>
      <c r="P99" s="1"/>
      <c r="Q99" s="1"/>
      <c r="R99" s="1"/>
      <c r="S99" s="1"/>
      <c r="T99" s="1"/>
      <c r="U99" s="1"/>
      <c r="V99" s="1"/>
      <c r="W99" s="1"/>
      <c r="X99" s="1"/>
    </row>
    <row r="100" spans="1:24" ht="15.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row>
    <row r="101" spans="1:24" ht="15.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row>
    <row r="102" spans="1:24"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row>
    <row r="103" spans="1:24"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row>
    <row r="104" spans="1:24"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row>
    <row r="105" spans="1:24"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row>
    <row r="106" spans="1:24"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row>
    <row r="107" spans="1:24"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row>
    <row r="108" spans="1:24"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row>
    <row r="109" spans="1:24"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row>
    <row r="110" spans="1:24"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row>
    <row r="111" spans="1:24"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row>
    <row r="112" spans="1:24"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row>
    <row r="113" spans="1:24"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row>
    <row r="114" spans="1:24"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row>
    <row r="115" spans="1:24"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row>
    <row r="116" spans="1:24"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row>
    <row r="117" spans="1:24"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row>
    <row r="118" spans="1:24"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row>
    <row r="119" spans="1:24"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row>
    <row r="120" spans="1:24"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row>
    <row r="121" spans="1:24"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row>
    <row r="122" spans="1:24"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row>
    <row r="123" spans="1:24"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row>
    <row r="124" spans="1:24"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row>
    <row r="125" spans="1:24"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row>
    <row r="126" spans="1:24"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row>
    <row r="127" spans="1:24"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row>
    <row r="128" spans="1:24"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row>
    <row r="129" spans="1:24"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row>
    <row r="130" spans="1:24"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row>
    <row r="131" spans="1:24"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row>
    <row r="132" spans="1:24"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row>
    <row r="133" spans="1:24"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row>
    <row r="134" spans="1:24"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row>
    <row r="135" spans="1:24"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row>
    <row r="136" spans="1:24"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row>
    <row r="137" spans="1:24"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row>
    <row r="138" spans="1:24"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row>
    <row r="139" spans="1:24"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row>
    <row r="140" spans="1:24"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row>
    <row r="141" spans="1:24"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row>
    <row r="142" spans="1:24"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row>
    <row r="143" spans="1:24"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row>
    <row r="144" spans="1:24"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row>
    <row r="145" spans="1:24"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row>
    <row r="146" spans="1:24"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row>
    <row r="147" spans="1:24"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row>
    <row r="148" spans="1:24"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row>
    <row r="149" spans="1:24"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row>
    <row r="150" spans="1:24"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row>
    <row r="151" spans="1:24" ht="15.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row>
    <row r="152" spans="1:24" ht="15.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row>
    <row r="153" spans="1:24" ht="15.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row>
    <row r="154" spans="1:24" ht="15.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row>
    <row r="155" spans="1:24" ht="15.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row>
    <row r="156" spans="1:24"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row>
    <row r="157" spans="1:24"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row>
    <row r="158" spans="1:24"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row>
    <row r="159" spans="1:24"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row>
    <row r="160" spans="1:24"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row>
    <row r="161" spans="1:24"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row>
    <row r="162" spans="1:24"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row>
    <row r="163" spans="1:24"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row>
    <row r="164" spans="1:24"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row>
    <row r="165" spans="1:24"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row>
    <row r="166" spans="1:24"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row>
    <row r="167" spans="1:24"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row>
    <row r="168" spans="1:24"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row>
    <row r="169" spans="1:24"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row>
    <row r="170" spans="1:24"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row>
    <row r="171" spans="1:24"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row>
    <row r="172" spans="1:24"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row>
    <row r="173" spans="1:24"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row>
    <row r="174" spans="1:24"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row>
    <row r="175" spans="1:24"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row>
    <row r="176" spans="1:24"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row>
    <row r="177" spans="1:24"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row>
    <row r="178" spans="1:24"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row>
    <row r="179" spans="1:24"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row>
    <row r="180" spans="1:24"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row>
    <row r="181" spans="1:24"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row>
    <row r="182" spans="1:24"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row>
    <row r="183" spans="1:24"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row>
    <row r="184" spans="1:24"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row>
    <row r="185" spans="1:24"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row>
    <row r="186" spans="1:24"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row>
    <row r="187" spans="1:24"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row>
    <row r="188" spans="1:24"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row>
    <row r="189" spans="1:24"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row>
    <row r="190" spans="1:24"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row>
    <row r="191" spans="1:24" ht="15.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row>
    <row r="192" spans="1:24" ht="15.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row>
    <row r="193" spans="1:24" ht="15.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row>
    <row r="194" spans="1:24" ht="15.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row>
    <row r="195" spans="1:24" ht="15.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row>
    <row r="196" spans="1:24" ht="15.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row>
    <row r="197" spans="1:24" ht="15.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row>
    <row r="198" spans="1:24" ht="15.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row>
    <row r="199" spans="1:24" ht="15.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row>
    <row r="200" spans="1:24" ht="15.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row>
    <row r="201" spans="1:24" ht="15.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row>
    <row r="202" spans="1:24" ht="15.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row>
    <row r="203" spans="1:24" ht="15.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row>
    <row r="204" spans="1:24" ht="15.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row>
    <row r="205" spans="1:24" ht="15.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row>
    <row r="206" spans="1:24" ht="15.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row>
    <row r="207" spans="1:24" ht="15.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row>
    <row r="208" spans="1:24" ht="15.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row>
    <row r="209" spans="1:24"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row>
    <row r="210" spans="1:24"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row>
    <row r="211" spans="1:24"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row>
    <row r="212" spans="1:24"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row>
    <row r="213" spans="1:24"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row>
    <row r="214" spans="1:24"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row>
    <row r="215" spans="1:24"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row>
    <row r="216" spans="1:24"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row>
    <row r="217" spans="1:24"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row>
    <row r="218" spans="1:24" ht="15.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row>
    <row r="219" spans="1:24" ht="15.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row>
    <row r="220" spans="1:24" ht="15.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row>
    <row r="221" spans="1:24"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row>
    <row r="222" spans="1:24"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row>
    <row r="223" spans="1:24"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row>
    <row r="224" spans="1:24"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row>
    <row r="225" spans="1:24"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row>
    <row r="226" spans="1:24"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row>
    <row r="227" spans="1:24"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row>
    <row r="228" spans="1:24"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row>
    <row r="229" spans="1:24"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row>
    <row r="230" spans="1:24"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row>
    <row r="231" spans="1:24"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row>
    <row r="232" spans="1:24"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row>
    <row r="233" spans="1:24"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row>
    <row r="234" spans="1:24"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row>
    <row r="235" spans="1:24"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row>
    <row r="236" spans="1:24"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row>
    <row r="237" spans="1:24"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row>
    <row r="238" spans="1:24"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row>
    <row r="239" spans="1:24"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row>
    <row r="240" spans="1:24"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row>
    <row r="241" spans="1:24"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row>
    <row r="242" spans="1:24"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row>
    <row r="243" spans="1:24"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row>
    <row r="244" spans="1:24"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row>
    <row r="245" spans="1:24"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row>
    <row r="246" spans="1:24"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row>
    <row r="247" spans="1:24"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row>
    <row r="248" spans="1:24"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row>
    <row r="249" spans="1:24"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row>
    <row r="250" spans="1:24"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row>
    <row r="251" spans="1:24"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row>
    <row r="252" spans="1:24"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row>
    <row r="253" spans="1:24"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row>
    <row r="254" spans="1:24"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row>
    <row r="255" spans="1:24"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row>
    <row r="256" spans="1:24"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row>
    <row r="257" spans="1:24"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row>
    <row r="258" spans="1:24"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row>
    <row r="259" spans="1:24"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row>
    <row r="260" spans="1:24"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row>
    <row r="261" spans="1:24"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row>
    <row r="262" spans="1:24"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row>
    <row r="263" spans="1:24"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row>
    <row r="264" spans="1:24"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row>
    <row r="265" spans="1:24"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row>
    <row r="266" spans="1:24"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row>
    <row r="267" spans="1:24"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row>
    <row r="268" spans="1:24"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row>
    <row r="269" spans="1:24"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row>
    <row r="270" spans="1:24"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row>
    <row r="271" spans="1:24"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row>
    <row r="272" spans="1:24"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row>
    <row r="273" spans="1:24"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row>
    <row r="274" spans="1:24"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row>
    <row r="275" spans="1:24"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row>
    <row r="276" spans="1:24"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row>
    <row r="277" spans="1:24"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row>
    <row r="278" spans="1:24"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row>
    <row r="279" spans="1:24"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row>
    <row r="280" spans="1:24"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row>
    <row r="281" spans="1:24"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row>
    <row r="282" spans="1:24"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row>
    <row r="283" spans="1:24"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row>
    <row r="284" spans="1:24"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row>
    <row r="285" spans="1:24"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row>
    <row r="286" spans="1:24"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row>
    <row r="287" spans="1:24"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row>
    <row r="288" spans="1:24"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row>
    <row r="289" spans="1:24"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row>
    <row r="290" spans="1:24"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row>
    <row r="291" spans="1:24"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row>
    <row r="292" spans="1:24"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row>
    <row r="293" spans="1:24"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row>
    <row r="294" spans="1:24"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row>
    <row r="295" spans="1:24"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row>
    <row r="296" spans="1:24"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row>
    <row r="297" spans="1:24"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row>
    <row r="298" spans="1:24"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row>
    <row r="299" spans="1:24"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row>
    <row r="300" spans="1:24"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row>
    <row r="301" spans="1:24"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row>
    <row r="302" spans="1:24"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row>
    <row r="303" spans="1:24"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row>
    <row r="304" spans="1:24"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row>
    <row r="305" spans="1:24"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row>
    <row r="306" spans="1:24"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row>
    <row r="307" spans="1:24"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row>
    <row r="308" spans="1:24"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row>
    <row r="309" spans="1:24"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row>
    <row r="310" spans="1:24"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row>
    <row r="311" spans="1:24"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row>
    <row r="312" spans="1:24"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row>
    <row r="313" spans="1:24"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row>
    <row r="314" spans="1:24"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row>
    <row r="315" spans="1:24"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row>
    <row r="316" spans="1:24"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row>
    <row r="317" spans="1:24"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row>
    <row r="318" spans="1:24"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row>
    <row r="319" spans="1:24"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row>
    <row r="320" spans="1:24"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row>
    <row r="321" spans="1:24"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row>
    <row r="322" spans="1:24"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row>
    <row r="323" spans="1:24"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row>
    <row r="324" spans="1:24"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row>
    <row r="325" spans="1:24"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row>
    <row r="326" spans="1:24"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row>
    <row r="327" spans="1:24"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row>
    <row r="328" spans="1:24"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row>
    <row r="329" spans="1:24"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row>
    <row r="330" spans="1:24"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row>
    <row r="331" spans="1:24"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row>
    <row r="332" spans="1:24"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row>
    <row r="333" spans="1:24"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row>
    <row r="334" spans="1:24"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row>
    <row r="335" spans="1:24"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row>
    <row r="336" spans="1:24"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row>
    <row r="337" spans="1:24"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row>
    <row r="338" spans="1:24"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row>
    <row r="339" spans="1:24"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row>
    <row r="340" spans="1:24"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row>
    <row r="341" spans="1:24"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row>
    <row r="342" spans="1:24"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row>
    <row r="343" spans="1:24"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row>
    <row r="344" spans="1:24"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row>
    <row r="345" spans="1:24"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row>
    <row r="346" spans="1:24"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row>
    <row r="347" spans="1:24"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row>
    <row r="348" spans="1:24"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row>
    <row r="349" spans="1:24"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row>
    <row r="350" spans="1:24"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row>
    <row r="351" spans="1:24"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row>
    <row r="352" spans="1:24"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row>
    <row r="353" spans="1:24"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row>
    <row r="354" spans="1:24"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row>
    <row r="355" spans="1:24"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row>
    <row r="356" spans="1:24"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row>
    <row r="357" spans="1:24"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row>
    <row r="358" spans="1:24"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row>
    <row r="359" spans="1:24"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row>
    <row r="360" spans="1:24"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row>
    <row r="361" spans="1:24"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row>
    <row r="362" spans="1:24"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row>
    <row r="363" spans="1:24"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row>
    <row r="364" spans="1:24"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row>
    <row r="365" spans="1:24"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row>
    <row r="366" spans="1:24"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row>
    <row r="367" spans="1:24"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row>
    <row r="368" spans="1:24"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row>
    <row r="369" spans="1:24"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row>
    <row r="370" spans="1:24"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row>
    <row r="371" spans="1:24"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row>
    <row r="372" spans="1:24"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row>
    <row r="373" spans="1:24"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row>
    <row r="374" spans="1:24"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row>
    <row r="375" spans="1:24"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row>
    <row r="376" spans="1:24"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row>
    <row r="377" spans="1:24"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row>
    <row r="378" spans="1:24"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row>
    <row r="379" spans="1:24"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row>
    <row r="380" spans="1:24"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row>
    <row r="381" spans="1:24"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row>
    <row r="382" spans="1:24"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row>
    <row r="383" spans="1:24"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row>
    <row r="384" spans="1:24"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row>
    <row r="385" spans="1:24"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row>
    <row r="386" spans="1:24"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row>
    <row r="387" spans="1:24"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row>
    <row r="388" spans="1:24"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row>
    <row r="389" spans="1:24"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row>
    <row r="390" spans="1:24"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row>
    <row r="391" spans="1:24"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row>
    <row r="392" spans="1:24"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row>
    <row r="393" spans="1:24"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row>
    <row r="394" spans="1:24"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row>
    <row r="395" spans="1:24"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row>
    <row r="396" spans="1:24"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row>
    <row r="397" spans="1:24"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row>
    <row r="398" spans="1:24"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row>
    <row r="399" spans="1:24"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row>
    <row r="400" spans="1:24"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row>
    <row r="401" spans="1:24"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row>
    <row r="402" spans="1:24"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row>
    <row r="403" spans="1:24"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row>
    <row r="404" spans="1:24"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row>
    <row r="405" spans="1:24"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row>
    <row r="406" spans="1:24"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row>
    <row r="407" spans="1:24"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row>
    <row r="408" spans="1:24"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row>
    <row r="409" spans="1:24"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row>
    <row r="410" spans="1:24"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row>
    <row r="411" spans="1:24"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row>
    <row r="412" spans="1:24"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row>
    <row r="413" spans="1:24"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row>
    <row r="414" spans="1:24"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row>
    <row r="415" spans="1:24"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row>
    <row r="416" spans="1:24"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row>
    <row r="417" spans="1:24"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row>
    <row r="418" spans="1:24"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row>
    <row r="419" spans="1:24"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row>
    <row r="420" spans="1:24"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row>
    <row r="421" spans="1:24"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row>
    <row r="422" spans="1:24"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row>
    <row r="423" spans="1:24"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row>
    <row r="424" spans="1:24"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row>
    <row r="425" spans="1:24"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row>
    <row r="426" spans="1:24"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row>
    <row r="427" spans="1:24"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row>
    <row r="428" spans="1:24"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row>
    <row r="429" spans="1:24"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row>
    <row r="430" spans="1:24"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row>
    <row r="431" spans="1:24"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row>
    <row r="432" spans="1:24"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row>
    <row r="433" spans="1:24"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row>
    <row r="434" spans="1:24"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row>
    <row r="435" spans="1:24"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row>
    <row r="436" spans="1:24"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row>
    <row r="437" spans="1:24"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row>
    <row r="438" spans="1:24"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row>
    <row r="439" spans="1:24"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row>
    <row r="440" spans="1:24"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row>
    <row r="441" spans="1:24"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row>
    <row r="442" spans="1:24"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row>
    <row r="443" spans="1:24"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row>
    <row r="444" spans="1:24"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row>
    <row r="445" spans="1:24"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row>
    <row r="446" spans="1:24"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row>
    <row r="447" spans="1:24"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row>
    <row r="448" spans="1:24"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row>
    <row r="449" spans="1:24"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row>
    <row r="450" spans="1:24"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row>
    <row r="451" spans="1:24"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row>
    <row r="452" spans="1:24"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row>
    <row r="453" spans="1:24"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row>
    <row r="454" spans="1:24"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row>
    <row r="455" spans="1:24"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row>
    <row r="456" spans="1:24"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row>
    <row r="457" spans="1:24"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row>
    <row r="458" spans="1:24"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row>
    <row r="459" spans="1:24"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row>
    <row r="460" spans="1:24"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row>
    <row r="461" spans="1:24"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row>
    <row r="462" spans="1:24"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row>
    <row r="463" spans="1:24"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row>
    <row r="464" spans="1:24"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row>
    <row r="465" spans="1:24"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row>
    <row r="466" spans="1:24"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row>
    <row r="467" spans="1:24"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row>
    <row r="468" spans="1:24"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row>
    <row r="469" spans="1:24"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row>
    <row r="470" spans="1:24"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row>
    <row r="471" spans="1:24"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row>
    <row r="472" spans="1:24"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row>
    <row r="473" spans="1:24"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row>
    <row r="474" spans="1:24"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row>
    <row r="475" spans="1:24"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row>
    <row r="476" spans="1:24"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row>
    <row r="477" spans="1:24"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row>
    <row r="478" spans="1:24"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row>
    <row r="479" spans="1:24"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row>
    <row r="480" spans="1:24"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row>
    <row r="481" spans="1:24"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row>
    <row r="482" spans="1:24"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row>
    <row r="483" spans="1:24"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row>
    <row r="484" spans="1:24"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row>
    <row r="485" spans="1:24"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row>
    <row r="486" spans="1:24"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row>
    <row r="487" spans="1:24"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row>
    <row r="488" spans="1:24"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row>
    <row r="489" spans="1:24"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row>
    <row r="490" spans="1:24"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row>
    <row r="491" spans="1:24"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row>
    <row r="492" spans="1:24"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row>
    <row r="493" spans="1:24"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row>
    <row r="494" spans="1:24"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row>
    <row r="495" spans="1:24"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row>
    <row r="496" spans="1:24"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row>
    <row r="497" spans="1:24"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row>
    <row r="498" spans="1:24"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row>
    <row r="499" spans="1:24"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row>
    <row r="500" spans="1:24"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row>
    <row r="501" spans="1:24"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row>
    <row r="502" spans="1:24"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row>
    <row r="503" spans="1:24"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row>
    <row r="504" spans="1:24"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row>
    <row r="505" spans="1:24"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row>
    <row r="506" spans="1:24"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row>
    <row r="507" spans="1:24"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row>
    <row r="508" spans="1:24"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row>
    <row r="509" spans="1:24"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row>
    <row r="510" spans="1:24"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row>
    <row r="511" spans="1:24"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row>
    <row r="512" spans="1:24"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row>
    <row r="513" spans="1:24"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row>
    <row r="514" spans="1:24"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row>
    <row r="515" spans="1:24"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row>
    <row r="516" spans="1:24"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row>
    <row r="517" spans="1:24"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row>
    <row r="518" spans="1:24"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row>
    <row r="519" spans="1:24"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row>
    <row r="520" spans="1:24"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row>
    <row r="521" spans="1:24"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row>
    <row r="522" spans="1:24"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row>
    <row r="523" spans="1:24"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row>
    <row r="524" spans="1:24"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row>
    <row r="525" spans="1:24"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row>
    <row r="526" spans="1:24"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row>
    <row r="527" spans="1:24"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row>
    <row r="528" spans="1:24"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row>
    <row r="529" spans="1:24"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row>
    <row r="530" spans="1:24"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row>
    <row r="531" spans="1:24"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row>
    <row r="532" spans="1:24"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row>
    <row r="533" spans="1:24"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row>
    <row r="534" spans="1:24"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row>
    <row r="535" spans="1:24"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row>
    <row r="536" spans="1:24"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row>
    <row r="537" spans="1:24"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row>
    <row r="538" spans="1:24"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row>
    <row r="539" spans="1:24"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row>
    <row r="540" spans="1:24"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row>
    <row r="541" spans="1:24"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row>
    <row r="542" spans="1:24"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row>
    <row r="543" spans="1:24"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row>
    <row r="544" spans="1:24"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row>
    <row r="545" spans="1:24"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row>
    <row r="546" spans="1:24"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row>
    <row r="547" spans="1:24"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row>
    <row r="548" spans="1:24"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row>
    <row r="549" spans="1:24"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row>
    <row r="550" spans="1:24"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row>
    <row r="551" spans="1:24"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row>
    <row r="552" spans="1:24"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row>
    <row r="553" spans="1:24"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row>
    <row r="554" spans="1:24"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row>
    <row r="555" spans="1:24"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row>
    <row r="556" spans="1:24"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row>
    <row r="557" spans="1:24"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row>
    <row r="558" spans="1:24"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row>
    <row r="559" spans="1:24"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row>
    <row r="560" spans="1:24"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row>
    <row r="561" spans="1:24"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row>
    <row r="562" spans="1:24"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row>
    <row r="563" spans="1:24"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row>
    <row r="564" spans="1:24"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row>
    <row r="565" spans="1:24"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row>
    <row r="566" spans="1:24"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row>
    <row r="567" spans="1:24"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row>
    <row r="568" spans="1:24"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row>
    <row r="569" spans="1:24"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row>
    <row r="570" spans="1:24"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row>
    <row r="571" spans="1:24"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row>
    <row r="572" spans="1:24"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row>
    <row r="573" spans="1:24"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row>
    <row r="574" spans="1:24"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row>
    <row r="575" spans="1:24"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row>
    <row r="576" spans="1:24"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row>
    <row r="577" spans="1:24"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row>
    <row r="578" spans="1:24"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row>
    <row r="579" spans="1:24"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row>
    <row r="580" spans="1:24"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row>
    <row r="581" spans="1:24"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row>
    <row r="582" spans="1:24"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row>
    <row r="583" spans="1:24"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row>
    <row r="584" spans="1:24"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row>
    <row r="585" spans="1:24"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row>
    <row r="586" spans="1:24"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row>
    <row r="587" spans="1:24"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row>
    <row r="588" spans="1:24"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row>
    <row r="589" spans="1:24"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row>
    <row r="590" spans="1:24"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row>
    <row r="591" spans="1:24"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row>
    <row r="592" spans="1:24"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row>
    <row r="593" spans="1:24"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row>
    <row r="594" spans="1:24"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row>
    <row r="595" spans="1:24"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row>
    <row r="596" spans="1:24"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row>
    <row r="597" spans="1:24"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row>
    <row r="598" spans="1:24"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row>
    <row r="599" spans="1:24"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row>
    <row r="600" spans="1:24"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row>
    <row r="601" spans="1:24"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row>
    <row r="602" spans="1:24"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row>
    <row r="603" spans="1:24"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row>
    <row r="604" spans="1:24"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row>
    <row r="605" spans="1:24"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row>
    <row r="606" spans="1:24"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row>
    <row r="607" spans="1:24"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row>
    <row r="608" spans="1:24"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row>
    <row r="609" spans="1:24"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row>
    <row r="610" spans="1:24"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row>
    <row r="611" spans="1:24"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row>
    <row r="612" spans="1:24"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row>
    <row r="613" spans="1:24"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row>
    <row r="614" spans="1:24"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row>
    <row r="615" spans="1:24"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row>
    <row r="616" spans="1:24"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row>
    <row r="617" spans="1:24"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row>
    <row r="618" spans="1:24"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row>
    <row r="619" spans="1:24"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row>
    <row r="620" spans="1:24"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row>
    <row r="621" spans="1:24"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row>
    <row r="622" spans="1:24"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row>
    <row r="623" spans="1:24"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row>
    <row r="624" spans="1:24"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row>
    <row r="625" spans="1:24"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row>
    <row r="626" spans="1:24"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row>
    <row r="627" spans="1:24"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row>
    <row r="628" spans="1:24"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row>
    <row r="629" spans="1:24"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row>
    <row r="630" spans="1:24"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row>
    <row r="631" spans="1:24"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row>
    <row r="632" spans="1:24"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row>
    <row r="633" spans="1:24"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row>
    <row r="634" spans="1:24"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row>
    <row r="635" spans="1:24"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row>
    <row r="636" spans="1:24"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row>
    <row r="637" spans="1:24"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row>
    <row r="638" spans="1:24"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row>
    <row r="639" spans="1:24"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row>
    <row r="640" spans="1:24"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row>
    <row r="641" spans="1:24"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row>
    <row r="642" spans="1:24"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row>
    <row r="643" spans="1:24"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row>
    <row r="644" spans="1:24"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row>
    <row r="645" spans="1:24"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row>
    <row r="646" spans="1:24"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row>
    <row r="647" spans="1:24"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row>
    <row r="648" spans="1:24"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row>
    <row r="649" spans="1:24"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row>
    <row r="650" spans="1:24"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row>
    <row r="651" spans="1:24"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row>
    <row r="652" spans="1:24"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row>
    <row r="653" spans="1:24"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row>
    <row r="654" spans="1:24"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row>
    <row r="655" spans="1:24"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row>
    <row r="656" spans="1:24"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row>
    <row r="657" spans="1:24"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row>
    <row r="658" spans="1:24"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row>
    <row r="659" spans="1:24"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row>
    <row r="660" spans="1:24"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row>
    <row r="661" spans="1:24"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row>
    <row r="662" spans="1:24"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row>
    <row r="663" spans="1:24"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row>
    <row r="664" spans="1:24"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row>
    <row r="665" spans="1:24"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row>
    <row r="666" spans="1:24"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row>
    <row r="667" spans="1:24"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row>
    <row r="668" spans="1:24"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row>
    <row r="669" spans="1:24"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row>
    <row r="670" spans="1:24"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row>
    <row r="671" spans="1:24"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row>
    <row r="672" spans="1:24"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row>
    <row r="673" spans="1:24"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row>
    <row r="674" spans="1:24"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row>
    <row r="675" spans="1:24"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row>
    <row r="676" spans="1:24"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row>
    <row r="677" spans="1:24"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row>
    <row r="678" spans="1:24"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row>
    <row r="679" spans="1:24"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row>
    <row r="680" spans="1:24"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row>
    <row r="681" spans="1:24"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row>
    <row r="682" spans="1:24"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row>
    <row r="683" spans="1:24"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row>
    <row r="684" spans="1:24"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row>
    <row r="685" spans="1:24"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row>
    <row r="686" spans="1:24"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row>
    <row r="687" spans="1:24"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row>
    <row r="688" spans="1:24"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row>
    <row r="689" spans="1:24"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row>
    <row r="690" spans="1:24"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row>
    <row r="691" spans="1:24"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row>
    <row r="692" spans="1:24"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row>
    <row r="693" spans="1:24"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row>
    <row r="694" spans="1:24"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row>
    <row r="695" spans="1:24"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row>
    <row r="696" spans="1:24"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row>
    <row r="697" spans="1:24"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row>
    <row r="698" spans="1:24"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row>
    <row r="699" spans="1:24"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row>
    <row r="700" spans="1:24"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row>
    <row r="701" spans="1:24"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row>
    <row r="702" spans="1:24"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row>
    <row r="703" spans="1:24"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row>
    <row r="704" spans="1:24"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row>
    <row r="705" spans="1:24"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row>
    <row r="706" spans="1:24"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row>
    <row r="707" spans="1:24"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row>
    <row r="708" spans="1:24"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row>
    <row r="709" spans="1:24"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row>
    <row r="710" spans="1:24"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row>
    <row r="711" spans="1:24"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row>
    <row r="712" spans="1:24"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row>
    <row r="713" spans="1:24"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row>
    <row r="714" spans="1:24"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row>
    <row r="715" spans="1:24"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row>
    <row r="716" spans="1:24"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row>
    <row r="717" spans="1:24"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row>
    <row r="718" spans="1:24"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row>
    <row r="719" spans="1:24"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row>
    <row r="720" spans="1:24"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row>
    <row r="721" spans="1:24"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row>
    <row r="722" spans="1:24"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row>
    <row r="723" spans="1:24"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row>
    <row r="724" spans="1:24"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row>
    <row r="725" spans="1:24"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row>
    <row r="726" spans="1:24"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row>
    <row r="727" spans="1:24"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row>
    <row r="728" spans="1:24"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row>
    <row r="729" spans="1:24"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row>
    <row r="730" spans="1:24"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row>
    <row r="731" spans="1:24"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row>
    <row r="732" spans="1:24"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row>
    <row r="733" spans="1:24"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row>
    <row r="734" spans="1:24"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row>
    <row r="735" spans="1:24"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row>
    <row r="736" spans="1:24"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row>
    <row r="737" spans="1:24"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row>
    <row r="738" spans="1:24"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row>
    <row r="739" spans="1:24"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row>
    <row r="740" spans="1:24"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row>
    <row r="741" spans="1:24"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row>
    <row r="742" spans="1:24"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row>
    <row r="743" spans="1:24"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row>
    <row r="744" spans="1:24"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row>
    <row r="745" spans="1:24"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row>
    <row r="746" spans="1:24"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row>
    <row r="747" spans="1:24"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row>
    <row r="748" spans="1:24"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row>
    <row r="749" spans="1:24"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row>
    <row r="750" spans="1:24"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row>
    <row r="751" spans="1:24"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row>
    <row r="752" spans="1:24"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row>
    <row r="753" spans="1:24"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row>
    <row r="754" spans="1:24"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row>
    <row r="755" spans="1:24"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row>
    <row r="756" spans="1:24"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row>
    <row r="757" spans="1:24"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row>
    <row r="758" spans="1:24"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row>
    <row r="759" spans="1:24"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row>
    <row r="760" spans="1:24"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row>
    <row r="761" spans="1:24"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row>
    <row r="762" spans="1:24"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row>
    <row r="763" spans="1:24"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row>
    <row r="764" spans="1:24"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row>
    <row r="765" spans="1:24"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row>
    <row r="766" spans="1:24"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row>
    <row r="767" spans="1:24"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row>
    <row r="768" spans="1:24"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row>
    <row r="769" spans="1:24"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row>
    <row r="770" spans="1:24"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row>
    <row r="771" spans="1:24"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row>
    <row r="772" spans="1:24"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row>
    <row r="773" spans="1:24"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row>
    <row r="774" spans="1:24"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row>
    <row r="775" spans="1:24"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row>
    <row r="776" spans="1:24"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row>
    <row r="777" spans="1:24"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row>
    <row r="778" spans="1:24"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row>
    <row r="779" spans="1:24"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row>
    <row r="780" spans="1:24"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row>
    <row r="781" spans="1:24"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row>
    <row r="782" spans="1:24"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row>
    <row r="783" spans="1:24"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row>
    <row r="784" spans="1:24"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row>
    <row r="785" spans="1:24"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row>
    <row r="786" spans="1:24"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row>
    <row r="787" spans="1:24"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row>
    <row r="788" spans="1:24"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row>
    <row r="789" spans="1:24"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row>
    <row r="790" spans="1:24"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row>
    <row r="791" spans="1:24"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row>
    <row r="792" spans="1:24"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row>
    <row r="793" spans="1:24"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row>
    <row r="794" spans="1:24"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row>
    <row r="795" spans="1:24"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row>
    <row r="796" spans="1:24"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row>
    <row r="797" spans="1:24"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row>
    <row r="798" spans="1:24"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row>
    <row r="799" spans="1:24"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row>
    <row r="800" spans="1:24"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row>
    <row r="801" spans="1:24"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row>
    <row r="802" spans="1:24"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row>
    <row r="803" spans="1:24"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row>
    <row r="804" spans="1:24"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row>
    <row r="805" spans="1:24"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row>
    <row r="806" spans="1:24"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row>
    <row r="807" spans="1:24"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row>
    <row r="808" spans="1:24"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row>
    <row r="809" spans="1:24"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row>
    <row r="810" spans="1:24"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row>
    <row r="811" spans="1:24"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row>
    <row r="812" spans="1:24"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row>
    <row r="813" spans="1:24"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row>
    <row r="814" spans="1:24"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row>
    <row r="815" spans="1:24"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row>
    <row r="816" spans="1:24"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row>
    <row r="817" spans="1:24"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row>
    <row r="818" spans="1:24"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row>
    <row r="819" spans="1:24"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row>
    <row r="820" spans="1:24"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row>
    <row r="821" spans="1:24"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row>
    <row r="822" spans="1:24"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row>
    <row r="823" spans="1:24"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row>
    <row r="824" spans="1:24"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row>
    <row r="825" spans="1:24"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row>
    <row r="826" spans="1:24"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row>
    <row r="827" spans="1:24"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row>
    <row r="828" spans="1:24"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row>
    <row r="829" spans="1:24"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row>
    <row r="830" spans="1:24"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row>
    <row r="831" spans="1:24"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row>
    <row r="832" spans="1:24"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row>
    <row r="833" spans="1:24"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row>
    <row r="834" spans="1:24"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row>
    <row r="835" spans="1:24"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row>
    <row r="836" spans="1:24"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row>
    <row r="837" spans="1:24"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row>
    <row r="838" spans="1:24"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row>
    <row r="839" spans="1:24"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row>
    <row r="840" spans="1:24"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row>
    <row r="841" spans="1:24"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row>
    <row r="842" spans="1:24"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row>
    <row r="843" spans="1:24"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row>
    <row r="844" spans="1:24"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row>
    <row r="845" spans="1:24"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row>
    <row r="846" spans="1:24"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row>
    <row r="847" spans="1:24"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row>
    <row r="848" spans="1:24"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row>
    <row r="849" spans="1:24"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row>
    <row r="850" spans="1:24"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row>
    <row r="851" spans="1:24"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row>
    <row r="852" spans="1:24"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row>
    <row r="853" spans="1:24"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row>
    <row r="854" spans="1:24"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row>
    <row r="855" spans="1:24"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row>
    <row r="856" spans="1:24"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row>
    <row r="857" spans="1:24"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row>
    <row r="858" spans="1:24"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row>
    <row r="859" spans="1:24"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row>
    <row r="860" spans="1:24"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row>
    <row r="861" spans="1:24"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row>
    <row r="862" spans="1:24"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row>
    <row r="863" spans="1:24"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row>
    <row r="864" spans="1:24"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row>
    <row r="865" spans="1:24"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row>
    <row r="866" spans="1:24"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row>
    <row r="867" spans="1:24"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row>
    <row r="868" spans="1:24"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row>
    <row r="869" spans="1:24"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row>
    <row r="870" spans="1:24"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row>
    <row r="871" spans="1:24"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row>
    <row r="872" spans="1:24"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row>
    <row r="873" spans="1:24"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row>
    <row r="874" spans="1:24"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row>
    <row r="875" spans="1:24"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row>
    <row r="876" spans="1:24"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row>
    <row r="877" spans="1:24"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row>
    <row r="878" spans="1:24"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row>
    <row r="879" spans="1:24"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row>
    <row r="880" spans="1:24"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row>
    <row r="881" spans="1:24"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row>
    <row r="882" spans="1:24"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row>
    <row r="883" spans="1:24"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row>
    <row r="884" spans="1:24"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row>
    <row r="885" spans="1:24"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row>
    <row r="886" spans="1:24"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row>
    <row r="887" spans="1:24"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row>
    <row r="888" spans="1:24"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row>
    <row r="889" spans="1:24"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row>
    <row r="890" spans="1:24"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row>
    <row r="891" spans="1:24"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row>
    <row r="892" spans="1:24"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row>
    <row r="893" spans="1:24"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row>
    <row r="894" spans="1:24"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row>
    <row r="895" spans="1:24"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row>
    <row r="896" spans="1:24"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row>
    <row r="897" spans="1:24"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row>
    <row r="898" spans="1:24"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row>
    <row r="899" spans="1:24"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row>
    <row r="900" spans="1:24"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row>
    <row r="901" spans="1:24"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row>
    <row r="902" spans="1:24"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row>
    <row r="903" spans="1:24"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row>
    <row r="904" spans="1:24"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row>
    <row r="905" spans="1:24"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row>
    <row r="906" spans="1:24"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row>
    <row r="907" spans="1:24"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row>
    <row r="908" spans="1:24"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row>
    <row r="909" spans="1:24"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row>
    <row r="910" spans="1:24"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row>
    <row r="911" spans="1:24"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row>
    <row r="912" spans="1:24"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row>
    <row r="913" spans="1:24"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row>
    <row r="914" spans="1:24"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row>
    <row r="915" spans="1:24"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row>
    <row r="916" spans="1:24"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row>
    <row r="917" spans="1:24"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row>
    <row r="918" spans="1:24"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row>
    <row r="919" spans="1:24"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row>
    <row r="920" spans="1:24"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row>
    <row r="921" spans="1:24"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row>
    <row r="922" spans="1:24"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row>
    <row r="923" spans="1:24"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row>
    <row r="924" spans="1:24"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row>
    <row r="925" spans="1:24"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row>
    <row r="926" spans="1:24"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row>
    <row r="927" spans="1:24"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row>
    <row r="928" spans="1:24"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row>
    <row r="929" spans="1:24"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row>
    <row r="930" spans="1:24"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row>
    <row r="931" spans="1:24"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row>
    <row r="932" spans="1:24"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row>
    <row r="933" spans="1:24"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row>
    <row r="934" spans="1:24"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row>
    <row r="935" spans="1:24"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row>
    <row r="936" spans="1:24"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row>
    <row r="937" spans="1:24"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row>
    <row r="938" spans="1:24"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row>
    <row r="939" spans="1:24"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row>
    <row r="940" spans="1:24"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row>
    <row r="941" spans="1:24"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row>
    <row r="942" spans="1:24"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row>
    <row r="943" spans="1:24"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row>
    <row r="944" spans="1:24"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row>
    <row r="945" spans="1:24"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row>
    <row r="946" spans="1:24"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row>
    <row r="947" spans="1:24"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row>
    <row r="948" spans="1:24"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row>
    <row r="949" spans="1:24"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row>
    <row r="950" spans="1:24"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row>
    <row r="951" spans="1:24"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row>
    <row r="952" spans="1:24"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row>
    <row r="953" spans="1:24"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row>
    <row r="954" spans="1:24"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row>
    <row r="955" spans="1:24"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row>
    <row r="956" spans="1:24"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row>
    <row r="957" spans="1:24"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row>
    <row r="958" spans="1:24"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row>
    <row r="959" spans="1:24"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row>
    <row r="960" spans="1:24"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row>
    <row r="961" spans="1:24"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row>
    <row r="962" spans="1:24"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row>
    <row r="963" spans="1:24"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row>
    <row r="964" spans="1:24"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row>
    <row r="965" spans="1:24" ht="15.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row>
    <row r="966" spans="1:24" ht="15.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row>
    <row r="967" spans="1:24" ht="15.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row>
    <row r="968" spans="1:24" ht="15.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row>
    <row r="969" spans="1:24" ht="15.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row>
    <row r="970" spans="1:24" ht="15.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row>
    <row r="971" spans="1:24" ht="15.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row>
    <row r="972" spans="1:24" ht="15.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row>
    <row r="973" spans="1:24" ht="15.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row>
    <row r="974" spans="1:24" ht="15.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row>
    <row r="975" spans="1:24" ht="15.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row>
    <row r="976" spans="1:24" ht="15.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row>
    <row r="977" spans="1:24" ht="15.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row>
    <row r="978" spans="1:24" ht="15.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row>
    <row r="979" spans="1:24" ht="15.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row>
    <row r="980" spans="1:24" ht="15.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row>
    <row r="981" spans="1:24" ht="15.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row>
    <row r="982" spans="1:24" ht="15.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row>
    <row r="983" spans="1:24" ht="15.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row>
    <row r="984" spans="1:24" ht="15.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row>
    <row r="985" spans="1:24" ht="15.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row>
    <row r="986" spans="1:24" ht="15.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row>
    <row r="987" spans="1:24" ht="15.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row>
    <row r="988" spans="1:24" ht="15.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row>
    <row r="989" spans="1:24" ht="15.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row>
    <row r="990" spans="1:24" ht="15.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row>
    <row r="991" spans="1:24" ht="15.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row>
    <row r="992" spans="1:24" ht="15.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row>
    <row r="993" spans="1:24" ht="15.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row>
    <row r="994" spans="1:24" ht="15.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row>
    <row r="995" spans="1:24" ht="15.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row>
    <row r="996" spans="1:24" ht="15.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row>
    <row r="997" spans="1:24" ht="15.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row>
    <row r="998" spans="1:24" ht="15.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row>
    <row r="999" spans="1:24" ht="15.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row>
    <row r="1000" spans="1:24" ht="15.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row>
  </sheetData>
  <mergeCells count="7">
    <mergeCell ref="E62:I62"/>
    <mergeCell ref="E64:I64"/>
    <mergeCell ref="A10:I10"/>
    <mergeCell ref="A12:I55"/>
    <mergeCell ref="A57:I58"/>
    <mergeCell ref="B60:F60"/>
    <mergeCell ref="H60:I60"/>
  </mergeCells>
  <pageMargins left="1" right="0.7" top="0.75" bottom="0.75" header="0" footer="0"/>
  <pageSetup orientation="portrait"/>
  <drawing r:id="rId1"/>
  <extLst>
    <ext xmlns:x14="http://schemas.microsoft.com/office/spreadsheetml/2009/9/main" uri="{CCE6A557-97BC-4b89-ADB6-D9C93CAAB3DF}">
      <x14:dataValidations xmlns:xm="http://schemas.microsoft.com/office/excel/2006/main" count="1">
        <x14:dataValidation type="list" allowBlank="1" showErrorMessage="1" xr:uid="{00000000-0002-0000-0500-000000000000}">
          <x14:formula1>
            <xm:f>List!$F$3:$F$17</xm:f>
          </x14:formula1>
          <xm:sqref>B60</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Z1000"/>
  <sheetViews>
    <sheetView topLeftCell="A19" workbookViewId="0"/>
  </sheetViews>
  <sheetFormatPr defaultColWidth="14.42578125" defaultRowHeight="15" customHeight="1"/>
  <cols>
    <col min="1" max="1" width="15.5703125" customWidth="1"/>
    <col min="2" max="2" width="33.28515625" customWidth="1"/>
    <col min="3" max="3" width="16.5703125" customWidth="1"/>
    <col min="4" max="8" width="11.5703125" customWidth="1"/>
    <col min="9" max="9" width="12.5703125" customWidth="1"/>
    <col min="10" max="10" width="13.42578125" customWidth="1"/>
    <col min="11" max="12" width="9.140625" customWidth="1"/>
    <col min="13" max="26" width="9.140625" style="117" customWidth="1"/>
  </cols>
  <sheetData>
    <row r="1" spans="1:12">
      <c r="A1" s="239" t="s">
        <v>169</v>
      </c>
      <c r="B1" s="267"/>
      <c r="C1" s="267"/>
      <c r="D1" s="267"/>
      <c r="E1" s="267"/>
      <c r="F1" s="267"/>
      <c r="G1" s="267"/>
      <c r="H1" s="267"/>
      <c r="I1" s="267"/>
      <c r="J1" s="267"/>
      <c r="K1" s="107"/>
      <c r="L1" s="117"/>
    </row>
    <row r="2" spans="1:12">
      <c r="A2" s="239" t="s">
        <v>170</v>
      </c>
      <c r="B2" s="267"/>
      <c r="C2" s="267"/>
      <c r="D2" s="267"/>
      <c r="E2" s="267"/>
      <c r="F2" s="267"/>
      <c r="G2" s="267"/>
      <c r="H2" s="267"/>
      <c r="I2" s="267"/>
      <c r="J2" s="267"/>
      <c r="K2" s="107"/>
      <c r="L2" s="117"/>
    </row>
    <row r="3" spans="1:12">
      <c r="A3" s="240" t="s">
        <v>171</v>
      </c>
      <c r="B3" s="267"/>
      <c r="C3" s="267"/>
      <c r="D3" s="267"/>
      <c r="E3" s="267"/>
      <c r="F3" s="267"/>
      <c r="G3" s="267"/>
      <c r="H3" s="267"/>
      <c r="I3" s="267"/>
      <c r="J3" s="267"/>
      <c r="K3" s="117"/>
      <c r="L3" s="117"/>
    </row>
    <row r="4" spans="1:12">
      <c r="A4" s="117"/>
      <c r="B4" s="117"/>
      <c r="C4" s="117"/>
      <c r="D4" s="117"/>
      <c r="E4" s="117"/>
      <c r="F4" s="117"/>
      <c r="G4" s="117"/>
      <c r="H4" s="117"/>
      <c r="I4" s="117"/>
      <c r="J4" s="117"/>
      <c r="K4" s="117"/>
      <c r="L4" s="117"/>
    </row>
    <row r="5" spans="1:12">
      <c r="A5" s="118" t="s">
        <v>172</v>
      </c>
      <c r="B5" s="168"/>
      <c r="C5" s="300" t="str">
        <f t="shared" ref="C5:C8" si="0">IF(B5="","select from dropdown","")</f>
        <v>select from dropdown</v>
      </c>
      <c r="D5" s="267"/>
      <c r="E5" s="117"/>
      <c r="F5" s="117"/>
      <c r="G5" s="117"/>
      <c r="H5" s="117"/>
      <c r="I5" s="117"/>
      <c r="J5" s="117"/>
      <c r="K5" s="117"/>
      <c r="L5" s="117"/>
    </row>
    <row r="6" spans="1:12">
      <c r="A6" s="118" t="s">
        <v>173</v>
      </c>
      <c r="B6" s="168" t="s">
        <v>174</v>
      </c>
      <c r="C6" s="300" t="str">
        <f t="shared" si="0"/>
        <v/>
      </c>
      <c r="D6" s="267"/>
      <c r="E6" s="118"/>
      <c r="F6" s="300"/>
      <c r="G6" s="267"/>
      <c r="H6" s="117"/>
      <c r="I6" s="117"/>
      <c r="J6" s="117"/>
      <c r="K6" s="117"/>
      <c r="L6" s="117"/>
    </row>
    <row r="7" spans="1:12">
      <c r="A7" s="118" t="s">
        <v>175</v>
      </c>
      <c r="B7" s="168" t="s">
        <v>9</v>
      </c>
      <c r="C7" s="300" t="str">
        <f t="shared" si="0"/>
        <v/>
      </c>
      <c r="D7" s="267"/>
      <c r="E7" s="117"/>
      <c r="F7" s="117"/>
      <c r="G7" s="117"/>
      <c r="H7" s="117"/>
      <c r="I7" s="117"/>
      <c r="J7" s="117"/>
      <c r="K7" s="117"/>
      <c r="L7" s="117"/>
    </row>
    <row r="8" spans="1:12">
      <c r="A8" s="118" t="s">
        <v>176</v>
      </c>
      <c r="B8" s="168"/>
      <c r="C8" s="300" t="str">
        <f t="shared" si="0"/>
        <v>select from dropdown</v>
      </c>
      <c r="D8" s="267"/>
      <c r="E8" s="117"/>
      <c r="F8" s="117"/>
      <c r="G8" s="117"/>
      <c r="H8" s="117"/>
      <c r="I8" s="117"/>
      <c r="J8" s="117"/>
      <c r="K8" s="117"/>
      <c r="L8" s="117"/>
    </row>
    <row r="9" spans="1:12">
      <c r="A9" s="117"/>
      <c r="B9" s="117"/>
      <c r="C9" s="117"/>
      <c r="D9" s="117"/>
      <c r="E9" s="117"/>
      <c r="F9" s="117"/>
      <c r="G9" s="117"/>
      <c r="H9" s="117"/>
      <c r="I9" s="117"/>
      <c r="J9" s="117"/>
      <c r="K9" s="117"/>
      <c r="L9" s="117"/>
    </row>
    <row r="10" spans="1:12">
      <c r="A10" s="235" t="s">
        <v>130</v>
      </c>
      <c r="B10" s="287"/>
      <c r="C10" s="105" t="s">
        <v>177</v>
      </c>
      <c r="D10" s="105" t="s">
        <v>178</v>
      </c>
      <c r="E10" s="105" t="s">
        <v>179</v>
      </c>
      <c r="F10" s="105" t="s">
        <v>180</v>
      </c>
      <c r="G10" s="105" t="s">
        <v>181</v>
      </c>
      <c r="H10" s="105" t="s">
        <v>182</v>
      </c>
      <c r="I10" s="105" t="s">
        <v>183</v>
      </c>
      <c r="J10" s="105" t="s">
        <v>184</v>
      </c>
      <c r="K10" s="117"/>
      <c r="L10" s="117"/>
    </row>
    <row r="11" spans="1:12">
      <c r="A11" s="301" t="s">
        <v>132</v>
      </c>
      <c r="B11" s="277"/>
      <c r="C11" s="169"/>
      <c r="D11" s="169"/>
      <c r="E11" s="169"/>
      <c r="F11" s="169"/>
      <c r="G11" s="169"/>
      <c r="H11" s="169"/>
      <c r="I11" s="169"/>
      <c r="J11" s="119"/>
      <c r="K11" s="117"/>
      <c r="L11" s="117"/>
    </row>
    <row r="12" spans="1:12">
      <c r="A12" s="120" t="s">
        <v>133</v>
      </c>
      <c r="B12" s="94" t="s">
        <v>85</v>
      </c>
      <c r="C12" s="121">
        <f>IF('Budget Details &amp; Amendments'!U$142="Yes",'Budget Roll-Up'!O4,IF('Budget Details &amp; Amendments'!R$142="Yes",'Budget Roll-Up'!K4,IF('Budget Details &amp; Amendments'!O$142="Yes",'Budget Roll-Up'!G4,'Budget Roll-Up'!C4)))</f>
        <v>36011.975870000002</v>
      </c>
      <c r="D12" s="98"/>
      <c r="E12" s="98"/>
      <c r="F12" s="98"/>
      <c r="G12" s="98"/>
      <c r="H12" s="98"/>
      <c r="I12" s="98">
        <f t="shared" ref="I12:I14" si="1">SUM(D12:H12)</f>
        <v>0</v>
      </c>
      <c r="J12" s="98">
        <f t="shared" ref="J12:J14" si="2">C12-I12</f>
        <v>36011.975870000002</v>
      </c>
      <c r="K12" s="117"/>
      <c r="L12" s="117"/>
    </row>
    <row r="13" spans="1:12">
      <c r="A13" s="120" t="s">
        <v>134</v>
      </c>
      <c r="B13" s="94" t="s">
        <v>99</v>
      </c>
      <c r="C13" s="121">
        <f>IF('Budget Details &amp; Amendments'!U$142="Yes",'Budget Roll-Up'!O5,IF('Budget Details &amp; Amendments'!R$142="Yes",'Budget Roll-Up'!K5,IF('Budget Details &amp; Amendments'!O$142="Yes",'Budget Roll-Up'!G5,'Budget Roll-Up'!C5)))</f>
        <v>0</v>
      </c>
      <c r="D13" s="98"/>
      <c r="E13" s="98"/>
      <c r="F13" s="98"/>
      <c r="G13" s="98"/>
      <c r="H13" s="98"/>
      <c r="I13" s="98">
        <f t="shared" si="1"/>
        <v>0</v>
      </c>
      <c r="J13" s="98">
        <f t="shared" si="2"/>
        <v>0</v>
      </c>
      <c r="K13" s="117"/>
      <c r="L13" s="117"/>
    </row>
    <row r="14" spans="1:12">
      <c r="A14" s="120" t="s">
        <v>135</v>
      </c>
      <c r="B14" s="94" t="s">
        <v>136</v>
      </c>
      <c r="C14" s="170">
        <f>IF('Budget Details &amp; Amendments'!U$142="Yes",'Budget Roll-Up'!O6,IF('Budget Details &amp; Amendments'!R$142="Yes",'Budget Roll-Up'!K6,IF('Budget Details &amp; Amendments'!O$142="Yes",'Budget Roll-Up'!G6,'Budget Roll-Up'!C6)))</f>
        <v>12964.311313199998</v>
      </c>
      <c r="D14" s="122"/>
      <c r="E14" s="122"/>
      <c r="F14" s="122"/>
      <c r="G14" s="122"/>
      <c r="H14" s="122"/>
      <c r="I14" s="122">
        <f t="shared" si="1"/>
        <v>0</v>
      </c>
      <c r="J14" s="98">
        <f t="shared" si="2"/>
        <v>12964.311313199998</v>
      </c>
      <c r="K14" s="117"/>
      <c r="L14" s="117"/>
    </row>
    <row r="15" spans="1:12">
      <c r="A15" s="123"/>
      <c r="B15" s="124" t="s">
        <v>137</v>
      </c>
      <c r="C15" s="125">
        <f t="shared" ref="C15:J15" si="3">SUM(C12:C14)</f>
        <v>48976.287183200002</v>
      </c>
      <c r="D15" s="125">
        <f t="shared" si="3"/>
        <v>0</v>
      </c>
      <c r="E15" s="125">
        <f t="shared" si="3"/>
        <v>0</v>
      </c>
      <c r="F15" s="125">
        <f t="shared" si="3"/>
        <v>0</v>
      </c>
      <c r="G15" s="125">
        <f t="shared" si="3"/>
        <v>0</v>
      </c>
      <c r="H15" s="125">
        <f t="shared" si="3"/>
        <v>0</v>
      </c>
      <c r="I15" s="125">
        <f t="shared" si="3"/>
        <v>0</v>
      </c>
      <c r="J15" s="125">
        <f t="shared" si="3"/>
        <v>48976.287183200002</v>
      </c>
      <c r="K15" s="117"/>
      <c r="L15" s="117"/>
    </row>
    <row r="16" spans="1:12">
      <c r="A16" s="126"/>
      <c r="B16" s="171"/>
      <c r="C16" s="172"/>
      <c r="D16" s="172"/>
      <c r="E16" s="172"/>
      <c r="F16" s="172"/>
      <c r="G16" s="172"/>
      <c r="H16" s="172"/>
      <c r="I16" s="172"/>
      <c r="J16" s="127"/>
      <c r="K16" s="117"/>
      <c r="L16" s="117"/>
    </row>
    <row r="17" spans="1:12">
      <c r="A17" s="302" t="s">
        <v>138</v>
      </c>
      <c r="B17" s="277"/>
      <c r="C17" s="173"/>
      <c r="D17" s="173"/>
      <c r="E17" s="173"/>
      <c r="F17" s="173"/>
      <c r="G17" s="173"/>
      <c r="H17" s="173"/>
      <c r="I17" s="173"/>
      <c r="J17" s="128"/>
      <c r="K17" s="117"/>
      <c r="L17" s="117"/>
    </row>
    <row r="18" spans="1:12">
      <c r="A18" s="120" t="s">
        <v>139</v>
      </c>
      <c r="B18" s="94" t="s">
        <v>109</v>
      </c>
      <c r="C18" s="121">
        <f>IF('Budget Details &amp; Amendments'!U$142="Yes",'Budget Roll-Up'!O10,IF('Budget Details &amp; Amendments'!R$142="Yes",'Budget Roll-Up'!K10,IF('Budget Details &amp; Amendments'!O$142="Yes",'Budget Roll-Up'!G10,'Budget Roll-Up'!C10)))</f>
        <v>0</v>
      </c>
      <c r="D18" s="98"/>
      <c r="E18" s="98"/>
      <c r="F18" s="98"/>
      <c r="G18" s="98"/>
      <c r="H18" s="98"/>
      <c r="I18" s="98">
        <f t="shared" ref="I18:I21" si="4">SUM(D18:H18)</f>
        <v>0</v>
      </c>
      <c r="J18" s="98">
        <f t="shared" ref="J18:J21" si="5">C18-I18</f>
        <v>0</v>
      </c>
      <c r="K18" s="117"/>
      <c r="L18" s="117"/>
    </row>
    <row r="19" spans="1:12">
      <c r="A19" s="120" t="s">
        <v>140</v>
      </c>
      <c r="B19" s="94" t="s">
        <v>111</v>
      </c>
      <c r="C19" s="121">
        <f>IF('Budget Details &amp; Amendments'!U$142="Yes",'Budget Roll-Up'!O11,IF('Budget Details &amp; Amendments'!R$142="Yes",'Budget Roll-Up'!K11,IF('Budget Details &amp; Amendments'!O$142="Yes",'Budget Roll-Up'!G11,'Budget Roll-Up'!C11)))</f>
        <v>0</v>
      </c>
      <c r="D19" s="98"/>
      <c r="E19" s="98"/>
      <c r="F19" s="98"/>
      <c r="G19" s="98"/>
      <c r="H19" s="98"/>
      <c r="I19" s="98">
        <f t="shared" si="4"/>
        <v>0</v>
      </c>
      <c r="J19" s="98">
        <f t="shared" si="5"/>
        <v>0</v>
      </c>
      <c r="K19" s="117"/>
      <c r="L19" s="117"/>
    </row>
    <row r="20" spans="1:12">
      <c r="A20" s="120" t="s">
        <v>141</v>
      </c>
      <c r="B20" s="94" t="s">
        <v>113</v>
      </c>
      <c r="C20" s="121">
        <f>IF('Budget Details &amp; Amendments'!U$142="Yes",'Budget Roll-Up'!O12,IF('Budget Details &amp; Amendments'!R$142="Yes",'Budget Roll-Up'!K12,IF('Budget Details &amp; Amendments'!O$142="Yes",'Budget Roll-Up'!G12,'Budget Roll-Up'!C12)))</f>
        <v>0</v>
      </c>
      <c r="D20" s="98"/>
      <c r="E20" s="98"/>
      <c r="F20" s="98"/>
      <c r="G20" s="98"/>
      <c r="H20" s="98"/>
      <c r="I20" s="98">
        <f t="shared" si="4"/>
        <v>0</v>
      </c>
      <c r="J20" s="98">
        <f t="shared" si="5"/>
        <v>0</v>
      </c>
      <c r="K20" s="117"/>
      <c r="L20" s="117"/>
    </row>
    <row r="21" spans="1:12" ht="15.75" customHeight="1">
      <c r="A21" s="120" t="s">
        <v>142</v>
      </c>
      <c r="B21" s="94" t="s">
        <v>115</v>
      </c>
      <c r="C21" s="121">
        <f>IF('Budget Details &amp; Amendments'!U$142="Yes",'Budget Roll-Up'!O13,IF('Budget Details &amp; Amendments'!R$142="Yes",'Budget Roll-Up'!K13,IF('Budget Details &amp; Amendments'!O$142="Yes",'Budget Roll-Up'!G13,'Budget Roll-Up'!C13)))</f>
        <v>1238</v>
      </c>
      <c r="D21" s="98"/>
      <c r="E21" s="98"/>
      <c r="F21" s="98"/>
      <c r="G21" s="98"/>
      <c r="H21" s="98"/>
      <c r="I21" s="98">
        <f t="shared" si="4"/>
        <v>0</v>
      </c>
      <c r="J21" s="98">
        <f t="shared" si="5"/>
        <v>1238</v>
      </c>
      <c r="K21" s="117"/>
      <c r="L21" s="117"/>
    </row>
    <row r="22" spans="1:12" ht="15.75" customHeight="1">
      <c r="A22" s="129"/>
      <c r="B22" s="130" t="s">
        <v>185</v>
      </c>
      <c r="C22" s="131">
        <f t="shared" ref="C22:J22" si="6">SUM(C18:C21)</f>
        <v>1238</v>
      </c>
      <c r="D22" s="131">
        <f t="shared" si="6"/>
        <v>0</v>
      </c>
      <c r="E22" s="131">
        <f t="shared" si="6"/>
        <v>0</v>
      </c>
      <c r="F22" s="131">
        <f t="shared" si="6"/>
        <v>0</v>
      </c>
      <c r="G22" s="131">
        <f t="shared" si="6"/>
        <v>0</v>
      </c>
      <c r="H22" s="131">
        <f t="shared" si="6"/>
        <v>0</v>
      </c>
      <c r="I22" s="131">
        <f t="shared" si="6"/>
        <v>0</v>
      </c>
      <c r="J22" s="131">
        <f t="shared" si="6"/>
        <v>1238</v>
      </c>
      <c r="K22" s="117"/>
      <c r="L22" s="117"/>
    </row>
    <row r="23" spans="1:12" ht="15.75" customHeight="1">
      <c r="A23" s="126"/>
      <c r="B23" s="171"/>
      <c r="C23" s="172"/>
      <c r="D23" s="172"/>
      <c r="E23" s="172"/>
      <c r="F23" s="172"/>
      <c r="G23" s="172"/>
      <c r="H23" s="172"/>
      <c r="I23" s="172"/>
      <c r="J23" s="127"/>
      <c r="K23" s="117"/>
      <c r="L23" s="117"/>
    </row>
    <row r="24" spans="1:12" ht="15.75" customHeight="1">
      <c r="A24" s="174" t="s">
        <v>145</v>
      </c>
      <c r="B24" s="97" t="s">
        <v>146</v>
      </c>
      <c r="C24" s="125">
        <f>IF('Budget Details &amp; Amendments'!U$142="Yes",'Budget Roll-Up'!O18,IF('Budget Details &amp; Amendments'!R$142="Yes",'Budget Roll-Up'!K18,IF('Budget Details &amp; Amendments'!O$142="Yes",'Budget Roll-Up'!G18,'Budget Roll-Up'!C18)))</f>
        <v>2510.7143591600002</v>
      </c>
      <c r="D24" s="132"/>
      <c r="E24" s="132"/>
      <c r="F24" s="132"/>
      <c r="G24" s="132"/>
      <c r="H24" s="132"/>
      <c r="I24" s="132">
        <f>SUM(D24:H24)</f>
        <v>0</v>
      </c>
      <c r="J24" s="133">
        <f>C24-I24</f>
        <v>2510.7143591600002</v>
      </c>
      <c r="K24" s="117"/>
      <c r="L24" s="117"/>
    </row>
    <row r="25" spans="1:12" ht="15.75" customHeight="1">
      <c r="A25" s="126"/>
      <c r="B25" s="171"/>
      <c r="C25" s="172"/>
      <c r="D25" s="172"/>
      <c r="E25" s="172"/>
      <c r="F25" s="172"/>
      <c r="G25" s="172"/>
      <c r="H25" s="172"/>
      <c r="I25" s="172"/>
      <c r="J25" s="127"/>
      <c r="K25" s="117"/>
      <c r="L25" s="117"/>
    </row>
    <row r="26" spans="1:12" ht="15.75" customHeight="1">
      <c r="A26" s="174" t="s">
        <v>147</v>
      </c>
      <c r="B26" s="97" t="s">
        <v>148</v>
      </c>
      <c r="C26" s="125">
        <f>IF('Budget Details &amp; Amendments'!U$142="Yes",'Budget Roll-Up'!O20,IF('Budget Details &amp; Amendments'!R$142="Yes",'Budget Roll-Up'!K20,IF('Budget Details &amp; Amendments'!O$142="Yes",'Budget Roll-Up'!G20,'Budget Roll-Up'!C20)))</f>
        <v>0</v>
      </c>
      <c r="D26" s="132"/>
      <c r="E26" s="132"/>
      <c r="F26" s="132"/>
      <c r="G26" s="132"/>
      <c r="H26" s="132"/>
      <c r="I26" s="132">
        <f>SUM(D26:H26)</f>
        <v>0</v>
      </c>
      <c r="J26" s="133">
        <f>C26-I26</f>
        <v>0</v>
      </c>
      <c r="K26" s="117"/>
      <c r="L26" s="117"/>
    </row>
    <row r="27" spans="1:12" ht="15.75" customHeight="1">
      <c r="A27" s="126"/>
      <c r="B27" s="171"/>
      <c r="C27" s="172"/>
      <c r="D27" s="172"/>
      <c r="E27" s="172"/>
      <c r="F27" s="172"/>
      <c r="G27" s="172"/>
      <c r="H27" s="172"/>
      <c r="I27" s="172"/>
      <c r="J27" s="127"/>
      <c r="K27" s="117"/>
      <c r="L27" s="117"/>
    </row>
    <row r="28" spans="1:12" ht="15.75" customHeight="1">
      <c r="A28" s="134"/>
      <c r="B28" s="135" t="s">
        <v>186</v>
      </c>
      <c r="C28" s="136">
        <f t="shared" ref="C28:J28" si="7">C15+C22+C24+C26</f>
        <v>52725.001542360005</v>
      </c>
      <c r="D28" s="136">
        <f t="shared" si="7"/>
        <v>0</v>
      </c>
      <c r="E28" s="136">
        <f t="shared" si="7"/>
        <v>0</v>
      </c>
      <c r="F28" s="136">
        <f t="shared" si="7"/>
        <v>0</v>
      </c>
      <c r="G28" s="136">
        <f t="shared" si="7"/>
        <v>0</v>
      </c>
      <c r="H28" s="136">
        <f t="shared" si="7"/>
        <v>0</v>
      </c>
      <c r="I28" s="136">
        <f t="shared" si="7"/>
        <v>0</v>
      </c>
      <c r="J28" s="136">
        <f t="shared" si="7"/>
        <v>52725.001542360005</v>
      </c>
      <c r="K28" s="117"/>
      <c r="L28" s="117"/>
    </row>
    <row r="29" spans="1:12" ht="15.75" customHeight="1">
      <c r="A29" s="117"/>
      <c r="B29" s="117"/>
      <c r="C29" s="117"/>
      <c r="D29" s="117"/>
      <c r="E29" s="117"/>
      <c r="F29" s="117"/>
      <c r="G29" s="117"/>
      <c r="H29" s="117"/>
      <c r="I29" s="117"/>
      <c r="J29" s="117"/>
      <c r="K29" s="117"/>
      <c r="L29" s="117"/>
    </row>
    <row r="30" spans="1:12" ht="15.75" customHeight="1">
      <c r="A30" s="137"/>
      <c r="B30" s="175" t="s">
        <v>187</v>
      </c>
      <c r="C30" s="128"/>
      <c r="D30" s="138"/>
      <c r="E30" s="138"/>
      <c r="F30" s="138"/>
      <c r="G30" s="138"/>
      <c r="H30" s="138"/>
      <c r="I30" s="138">
        <f>SUM(D30:H30)</f>
        <v>0</v>
      </c>
      <c r="J30" s="138"/>
      <c r="K30" s="117"/>
      <c r="L30" s="117"/>
    </row>
    <row r="31" spans="1:12" ht="15.75" customHeight="1">
      <c r="A31" s="117"/>
      <c r="B31" s="117"/>
      <c r="C31" s="117"/>
      <c r="D31" s="117"/>
      <c r="E31" s="117"/>
      <c r="F31" s="117"/>
      <c r="G31" s="117"/>
      <c r="H31" s="117"/>
      <c r="I31" s="117"/>
      <c r="J31" s="117"/>
      <c r="K31" s="117"/>
      <c r="L31" s="117"/>
    </row>
    <row r="32" spans="1:12" ht="15.75" customHeight="1">
      <c r="A32" s="139"/>
      <c r="B32" s="176" t="s">
        <v>188</v>
      </c>
      <c r="C32" s="140"/>
      <c r="D32" s="38">
        <f t="shared" ref="D32:I32" si="8">D28-D30</f>
        <v>0</v>
      </c>
      <c r="E32" s="38">
        <f t="shared" si="8"/>
        <v>0</v>
      </c>
      <c r="F32" s="38">
        <f t="shared" si="8"/>
        <v>0</v>
      </c>
      <c r="G32" s="38">
        <f t="shared" si="8"/>
        <v>0</v>
      </c>
      <c r="H32" s="38">
        <f t="shared" si="8"/>
        <v>0</v>
      </c>
      <c r="I32" s="38">
        <f t="shared" si="8"/>
        <v>0</v>
      </c>
      <c r="J32" s="38"/>
      <c r="K32" s="117"/>
      <c r="L32" s="117"/>
    </row>
    <row r="33" spans="1:12" ht="15.75" customHeight="1">
      <c r="A33" s="117"/>
      <c r="B33" s="117"/>
      <c r="C33" s="117"/>
      <c r="D33" s="117"/>
      <c r="E33" s="117"/>
      <c r="F33" s="117"/>
      <c r="G33" s="117"/>
      <c r="H33" s="117"/>
      <c r="I33" s="117"/>
      <c r="J33" s="117"/>
      <c r="K33" s="117"/>
      <c r="L33" s="117"/>
    </row>
    <row r="34" spans="1:12" ht="15.75" customHeight="1">
      <c r="A34" s="117" t="s">
        <v>189</v>
      </c>
      <c r="B34" s="141"/>
      <c r="C34" s="141"/>
      <c r="D34" s="141"/>
      <c r="E34" s="141"/>
      <c r="F34" s="141"/>
      <c r="G34" s="141"/>
      <c r="H34" s="141"/>
      <c r="I34" s="141"/>
      <c r="J34" s="141"/>
      <c r="K34" s="117"/>
      <c r="L34" s="117"/>
    </row>
    <row r="35" spans="1:12" ht="15.75" customHeight="1">
      <c r="A35" s="236"/>
      <c r="B35" s="283"/>
      <c r="C35" s="283"/>
      <c r="D35" s="283"/>
      <c r="E35" s="283"/>
      <c r="F35" s="283"/>
      <c r="G35" s="283"/>
      <c r="H35" s="283"/>
      <c r="I35" s="283"/>
      <c r="J35" s="284"/>
      <c r="K35" s="117"/>
      <c r="L35" s="117"/>
    </row>
    <row r="36" spans="1:12" ht="15.75" customHeight="1">
      <c r="A36" s="289"/>
      <c r="B36" s="267"/>
      <c r="C36" s="267"/>
      <c r="D36" s="267"/>
      <c r="E36" s="267"/>
      <c r="F36" s="267"/>
      <c r="G36" s="267"/>
      <c r="H36" s="267"/>
      <c r="I36" s="267"/>
      <c r="J36" s="290"/>
      <c r="K36" s="117"/>
      <c r="L36" s="117"/>
    </row>
    <row r="37" spans="1:12" ht="15.75" customHeight="1">
      <c r="A37" s="289"/>
      <c r="B37" s="267"/>
      <c r="C37" s="267"/>
      <c r="D37" s="267"/>
      <c r="E37" s="267"/>
      <c r="F37" s="267"/>
      <c r="G37" s="267"/>
      <c r="H37" s="267"/>
      <c r="I37" s="267"/>
      <c r="J37" s="290"/>
      <c r="K37" s="117"/>
      <c r="L37" s="117"/>
    </row>
    <row r="38" spans="1:12" ht="15.75" customHeight="1">
      <c r="A38" s="289"/>
      <c r="B38" s="267"/>
      <c r="C38" s="267"/>
      <c r="D38" s="267"/>
      <c r="E38" s="267"/>
      <c r="F38" s="267"/>
      <c r="G38" s="267"/>
      <c r="H38" s="267"/>
      <c r="I38" s="267"/>
      <c r="J38" s="290"/>
      <c r="K38" s="117"/>
      <c r="L38" s="117"/>
    </row>
    <row r="39" spans="1:12" ht="15.75" customHeight="1">
      <c r="A39" s="291"/>
      <c r="B39" s="287"/>
      <c r="C39" s="287"/>
      <c r="D39" s="287"/>
      <c r="E39" s="287"/>
      <c r="F39" s="287"/>
      <c r="G39" s="287"/>
      <c r="H39" s="287"/>
      <c r="I39" s="287"/>
      <c r="J39" s="288"/>
      <c r="K39" s="117"/>
      <c r="L39" s="117"/>
    </row>
    <row r="40" spans="1:12" ht="15.75" customHeight="1">
      <c r="A40" s="117"/>
      <c r="B40" s="117"/>
      <c r="C40" s="117"/>
      <c r="D40" s="117"/>
      <c r="E40" s="117"/>
      <c r="F40" s="117"/>
      <c r="G40" s="117"/>
      <c r="H40" s="117"/>
      <c r="I40" s="117"/>
      <c r="J40" s="117"/>
      <c r="K40" s="117"/>
      <c r="L40" s="117"/>
    </row>
    <row r="41" spans="1:12" ht="15" customHeight="1">
      <c r="A41" s="237" t="s">
        <v>190</v>
      </c>
      <c r="B41" s="267"/>
      <c r="C41" s="267"/>
      <c r="D41" s="267"/>
      <c r="E41" s="267"/>
      <c r="F41" s="267"/>
      <c r="G41" s="267"/>
      <c r="H41" s="267"/>
      <c r="I41" s="267"/>
      <c r="J41" s="267"/>
      <c r="K41" s="117"/>
      <c r="L41" s="117"/>
    </row>
    <row r="42" spans="1:12" ht="15.75" customHeight="1">
      <c r="A42" s="267"/>
      <c r="B42" s="267"/>
      <c r="C42" s="267"/>
      <c r="D42" s="267"/>
      <c r="E42" s="267"/>
      <c r="F42" s="267"/>
      <c r="G42" s="267"/>
      <c r="H42" s="267"/>
      <c r="I42" s="267"/>
      <c r="J42" s="267"/>
      <c r="K42" s="117"/>
      <c r="L42" s="117"/>
    </row>
    <row r="43" spans="1:12" ht="15.75" customHeight="1">
      <c r="A43" s="267"/>
      <c r="B43" s="267"/>
      <c r="C43" s="267"/>
      <c r="D43" s="267"/>
      <c r="E43" s="267"/>
      <c r="F43" s="267"/>
      <c r="G43" s="267"/>
      <c r="H43" s="267"/>
      <c r="I43" s="267"/>
      <c r="J43" s="267"/>
      <c r="K43" s="117"/>
      <c r="L43" s="117"/>
    </row>
    <row r="44" spans="1:12" ht="15.75" customHeight="1">
      <c r="A44" s="267"/>
      <c r="B44" s="267"/>
      <c r="C44" s="267"/>
      <c r="D44" s="267"/>
      <c r="E44" s="267"/>
      <c r="F44" s="267"/>
      <c r="G44" s="267"/>
      <c r="H44" s="267"/>
      <c r="I44" s="267"/>
      <c r="J44" s="267"/>
      <c r="K44" s="117"/>
      <c r="L44" s="117"/>
    </row>
    <row r="45" spans="1:12" ht="15.75" customHeight="1">
      <c r="A45" s="267"/>
      <c r="B45" s="267"/>
      <c r="C45" s="267"/>
      <c r="D45" s="267"/>
      <c r="E45" s="267"/>
      <c r="F45" s="267"/>
      <c r="G45" s="267"/>
      <c r="H45" s="267"/>
      <c r="I45" s="267"/>
      <c r="J45" s="267"/>
      <c r="K45" s="117"/>
      <c r="L45" s="117"/>
    </row>
    <row r="46" spans="1:12" ht="15.75" customHeight="1">
      <c r="A46" s="267"/>
      <c r="B46" s="267"/>
      <c r="C46" s="267"/>
      <c r="D46" s="267"/>
      <c r="E46" s="267"/>
      <c r="F46" s="267"/>
      <c r="G46" s="267"/>
      <c r="H46" s="267"/>
      <c r="I46" s="267"/>
      <c r="J46" s="267"/>
      <c r="K46" s="117"/>
      <c r="L46" s="117"/>
    </row>
    <row r="47" spans="1:12" ht="15.75" customHeight="1">
      <c r="A47" s="267"/>
      <c r="B47" s="267"/>
      <c r="C47" s="267"/>
      <c r="D47" s="267"/>
      <c r="E47" s="267"/>
      <c r="F47" s="267"/>
      <c r="G47" s="267"/>
      <c r="H47" s="267"/>
      <c r="I47" s="267"/>
      <c r="J47" s="267"/>
      <c r="K47" s="117"/>
      <c r="L47" s="117"/>
    </row>
    <row r="48" spans="1:12" ht="15.75" customHeight="1">
      <c r="A48" s="267"/>
      <c r="B48" s="267"/>
      <c r="C48" s="267"/>
      <c r="D48" s="267"/>
      <c r="E48" s="267"/>
      <c r="F48" s="267"/>
      <c r="G48" s="267"/>
      <c r="H48" s="267"/>
      <c r="I48" s="267"/>
      <c r="J48" s="267"/>
      <c r="K48" s="117"/>
      <c r="L48" s="117"/>
    </row>
    <row r="49" spans="1:12" ht="15.75" customHeight="1">
      <c r="A49" s="142"/>
      <c r="B49" s="142"/>
      <c r="C49" s="142"/>
      <c r="D49" s="142"/>
      <c r="E49" s="142"/>
      <c r="F49" s="142"/>
      <c r="G49" s="142"/>
      <c r="H49" s="142"/>
      <c r="I49" s="142"/>
      <c r="J49" s="142"/>
      <c r="K49" s="117"/>
      <c r="L49" s="117"/>
    </row>
    <row r="50" spans="1:12" ht="15.75" customHeight="1">
      <c r="A50" s="142"/>
      <c r="B50" s="142"/>
      <c r="C50" s="142"/>
      <c r="D50" s="142"/>
      <c r="E50" s="142"/>
      <c r="F50" s="142"/>
      <c r="G50" s="142"/>
      <c r="H50" s="142"/>
      <c r="I50" s="142"/>
      <c r="J50" s="142"/>
      <c r="K50" s="117"/>
      <c r="L50" s="117"/>
    </row>
    <row r="51" spans="1:12" ht="15.75" customHeight="1">
      <c r="A51" s="234"/>
      <c r="B51" s="287"/>
      <c r="C51" s="142"/>
      <c r="D51" s="238"/>
      <c r="E51" s="287"/>
      <c r="F51" s="143"/>
      <c r="G51" s="143"/>
      <c r="H51" s="143"/>
      <c r="I51" s="143"/>
      <c r="J51" s="142"/>
      <c r="K51" s="117"/>
      <c r="L51" s="117"/>
    </row>
    <row r="52" spans="1:12" ht="15.75" customHeight="1">
      <c r="A52" s="303" t="s">
        <v>191</v>
      </c>
      <c r="B52" s="283"/>
      <c r="C52" s="117"/>
      <c r="D52" s="117" t="s">
        <v>192</v>
      </c>
      <c r="E52" s="117"/>
      <c r="F52" s="117"/>
      <c r="G52" s="117"/>
      <c r="H52" s="117"/>
      <c r="I52" s="117"/>
      <c r="J52" s="117"/>
      <c r="K52" s="117"/>
      <c r="L52" s="117"/>
    </row>
    <row r="53" spans="1:12" ht="15.75" customHeight="1">
      <c r="A53" s="117"/>
      <c r="B53" s="117"/>
      <c r="C53" s="117"/>
      <c r="D53" s="117"/>
      <c r="E53" s="117"/>
      <c r="F53" s="117"/>
      <c r="G53" s="117"/>
      <c r="H53" s="117"/>
      <c r="I53" s="117"/>
      <c r="J53" s="117"/>
      <c r="K53" s="117"/>
      <c r="L53" s="117"/>
    </row>
    <row r="54" spans="1:12" ht="15.75" customHeight="1">
      <c r="A54" s="117"/>
      <c r="B54" s="117"/>
      <c r="C54" s="117"/>
      <c r="D54" s="117"/>
      <c r="E54" s="117"/>
      <c r="F54" s="117"/>
      <c r="G54" s="117"/>
      <c r="H54" s="117"/>
      <c r="I54" s="117"/>
      <c r="J54" s="117"/>
      <c r="K54" s="117"/>
      <c r="L54" s="117"/>
    </row>
    <row r="55" spans="1:12" ht="15.75" customHeight="1">
      <c r="A55" s="304" t="s">
        <v>193</v>
      </c>
      <c r="B55" s="267"/>
      <c r="C55" s="267"/>
      <c r="D55" s="117"/>
      <c r="E55" s="117"/>
      <c r="F55" s="144"/>
      <c r="G55" s="144"/>
      <c r="H55" s="144"/>
      <c r="I55" s="144"/>
      <c r="J55" s="144"/>
      <c r="K55" s="144"/>
      <c r="L55" s="144"/>
    </row>
    <row r="56" spans="1:12" ht="15.75" customHeight="1">
      <c r="A56" s="305" t="s">
        <v>194</v>
      </c>
      <c r="B56" s="267"/>
      <c r="C56" s="117"/>
      <c r="D56" s="117"/>
      <c r="E56" s="117"/>
      <c r="F56" s="117"/>
      <c r="G56" s="117"/>
      <c r="H56" s="117"/>
      <c r="I56" s="117"/>
      <c r="J56" s="117"/>
      <c r="K56" s="117"/>
      <c r="L56" s="117"/>
    </row>
    <row r="57" spans="1:12" ht="15.75" customHeight="1">
      <c r="A57" s="117"/>
      <c r="B57" s="117"/>
      <c r="C57" s="117"/>
      <c r="D57" s="117"/>
      <c r="E57" s="117"/>
      <c r="F57" s="117"/>
      <c r="G57" s="117"/>
      <c r="H57" s="117"/>
      <c r="I57" s="117"/>
      <c r="J57" s="117"/>
      <c r="K57" s="117"/>
      <c r="L57" s="117"/>
    </row>
    <row r="58" spans="1:12" ht="15.75" customHeight="1">
      <c r="A58" s="117"/>
      <c r="B58" s="117"/>
      <c r="C58" s="117"/>
      <c r="D58" s="117"/>
      <c r="E58" s="117"/>
      <c r="F58" s="117"/>
      <c r="G58" s="117"/>
      <c r="H58" s="117"/>
      <c r="I58" s="117"/>
      <c r="J58" s="117"/>
      <c r="K58" s="117"/>
      <c r="L58" s="117"/>
    </row>
    <row r="59" spans="1:12" ht="15.75" customHeight="1">
      <c r="A59" s="117"/>
      <c r="B59" s="117"/>
      <c r="C59" s="117"/>
      <c r="D59" s="117"/>
      <c r="E59" s="117"/>
      <c r="F59" s="117"/>
      <c r="G59" s="117"/>
      <c r="H59" s="117"/>
      <c r="I59" s="117"/>
      <c r="J59" s="117"/>
      <c r="K59" s="117"/>
      <c r="L59" s="117"/>
    </row>
    <row r="60" spans="1:12" ht="15.75" customHeight="1">
      <c r="A60" s="117"/>
      <c r="B60" s="117"/>
      <c r="C60" s="117"/>
      <c r="D60" s="117"/>
      <c r="E60" s="117"/>
      <c r="F60" s="117"/>
      <c r="G60" s="117"/>
      <c r="H60" s="117"/>
      <c r="I60" s="117"/>
      <c r="J60" s="117"/>
      <c r="K60" s="117"/>
      <c r="L60" s="117"/>
    </row>
    <row r="61" spans="1:12" ht="15.75" customHeight="1">
      <c r="A61" s="117"/>
      <c r="B61" s="117"/>
      <c r="C61" s="117"/>
      <c r="D61" s="117"/>
      <c r="E61" s="117"/>
      <c r="F61" s="117"/>
      <c r="G61" s="117"/>
      <c r="H61" s="117"/>
      <c r="I61" s="117"/>
      <c r="J61" s="117"/>
      <c r="K61" s="117"/>
      <c r="L61" s="117"/>
    </row>
    <row r="62" spans="1:12" ht="15.75" customHeight="1">
      <c r="A62" s="117"/>
      <c r="B62" s="117"/>
      <c r="C62" s="117"/>
      <c r="D62" s="117"/>
      <c r="E62" s="117"/>
      <c r="F62" s="117"/>
      <c r="G62" s="117"/>
      <c r="H62" s="117"/>
      <c r="I62" s="117"/>
      <c r="J62" s="117"/>
      <c r="K62" s="117"/>
      <c r="L62" s="117"/>
    </row>
    <row r="63" spans="1:12" ht="15.75" customHeight="1">
      <c r="A63" s="117"/>
      <c r="B63" s="117"/>
      <c r="C63" s="117"/>
      <c r="D63" s="117"/>
      <c r="E63" s="117"/>
      <c r="F63" s="117"/>
      <c r="G63" s="117"/>
      <c r="H63" s="117"/>
      <c r="I63" s="117"/>
      <c r="J63" s="117"/>
      <c r="K63" s="117"/>
      <c r="L63" s="117"/>
    </row>
    <row r="64" spans="1:12" ht="15.75" customHeight="1">
      <c r="A64" s="117"/>
      <c r="B64" s="117"/>
      <c r="C64" s="117"/>
      <c r="D64" s="117"/>
      <c r="E64" s="117"/>
      <c r="F64" s="117"/>
      <c r="G64" s="117"/>
      <c r="H64" s="117"/>
      <c r="I64" s="117"/>
      <c r="J64" s="117"/>
      <c r="K64" s="117"/>
      <c r="L64" s="117"/>
    </row>
    <row r="65" spans="1:12" ht="15.75" customHeight="1">
      <c r="A65" s="117"/>
      <c r="B65" s="117"/>
      <c r="C65" s="117"/>
      <c r="D65" s="117"/>
      <c r="E65" s="117"/>
      <c r="F65" s="117"/>
      <c r="G65" s="117"/>
      <c r="H65" s="117"/>
      <c r="I65" s="117"/>
      <c r="J65" s="117"/>
      <c r="K65" s="117"/>
      <c r="L65" s="117"/>
    </row>
    <row r="66" spans="1:12" ht="15.75" customHeight="1">
      <c r="A66" s="117"/>
      <c r="B66" s="117"/>
      <c r="C66" s="117"/>
      <c r="D66" s="117"/>
      <c r="E66" s="117"/>
      <c r="F66" s="117"/>
      <c r="G66" s="117"/>
      <c r="H66" s="117"/>
      <c r="I66" s="117"/>
      <c r="J66" s="117"/>
      <c r="K66" s="117"/>
      <c r="L66" s="117"/>
    </row>
    <row r="67" spans="1:12" ht="15.75" customHeight="1">
      <c r="A67" s="117"/>
      <c r="B67" s="117"/>
      <c r="C67" s="117"/>
      <c r="D67" s="117"/>
      <c r="E67" s="117"/>
      <c r="F67" s="117"/>
      <c r="G67" s="117"/>
      <c r="H67" s="117"/>
      <c r="I67" s="117"/>
      <c r="J67" s="117"/>
      <c r="K67" s="117"/>
      <c r="L67" s="117"/>
    </row>
    <row r="68" spans="1:12" ht="15.75" customHeight="1">
      <c r="A68" s="117"/>
      <c r="B68" s="117"/>
      <c r="C68" s="117"/>
      <c r="D68" s="117"/>
      <c r="E68" s="117"/>
      <c r="F68" s="117"/>
      <c r="G68" s="117"/>
      <c r="H68" s="117"/>
      <c r="I68" s="117"/>
      <c r="J68" s="117"/>
      <c r="K68" s="117"/>
      <c r="L68" s="117"/>
    </row>
    <row r="69" spans="1:12" ht="15.75" customHeight="1">
      <c r="A69" s="117"/>
      <c r="B69" s="117"/>
      <c r="C69" s="117"/>
      <c r="D69" s="117"/>
      <c r="E69" s="117"/>
      <c r="F69" s="117"/>
      <c r="G69" s="117"/>
      <c r="H69" s="117"/>
      <c r="I69" s="117"/>
      <c r="J69" s="117"/>
      <c r="K69" s="117"/>
      <c r="L69" s="117"/>
    </row>
    <row r="70" spans="1:12" ht="15.75" customHeight="1">
      <c r="A70" s="117"/>
      <c r="B70" s="117"/>
      <c r="C70" s="117"/>
      <c r="D70" s="117"/>
      <c r="E70" s="117"/>
      <c r="F70" s="117"/>
      <c r="G70" s="117"/>
      <c r="H70" s="117"/>
      <c r="I70" s="117"/>
      <c r="J70" s="117"/>
      <c r="K70" s="117"/>
      <c r="L70" s="117"/>
    </row>
    <row r="71" spans="1:12" ht="15.75" customHeight="1">
      <c r="A71" s="117"/>
      <c r="B71" s="117"/>
      <c r="C71" s="117"/>
      <c r="D71" s="117"/>
      <c r="E71" s="117"/>
      <c r="F71" s="117"/>
      <c r="G71" s="117"/>
      <c r="H71" s="117"/>
      <c r="I71" s="117"/>
      <c r="J71" s="117"/>
      <c r="K71" s="117"/>
      <c r="L71" s="117"/>
    </row>
    <row r="72" spans="1:12" ht="15.75" customHeight="1">
      <c r="A72" s="117"/>
      <c r="B72" s="117"/>
      <c r="C72" s="117"/>
      <c r="D72" s="117"/>
      <c r="E72" s="117"/>
      <c r="F72" s="117"/>
      <c r="G72" s="117"/>
      <c r="H72" s="117"/>
      <c r="I72" s="117"/>
      <c r="J72" s="117"/>
      <c r="K72" s="117"/>
      <c r="L72" s="117"/>
    </row>
    <row r="73" spans="1:12" ht="15.75" customHeight="1">
      <c r="A73" s="117"/>
      <c r="B73" s="117"/>
      <c r="C73" s="117"/>
      <c r="D73" s="117"/>
      <c r="E73" s="117"/>
      <c r="F73" s="117"/>
      <c r="G73" s="117"/>
      <c r="H73" s="117"/>
      <c r="I73" s="117"/>
      <c r="J73" s="117"/>
      <c r="K73" s="117"/>
      <c r="L73" s="117"/>
    </row>
    <row r="74" spans="1:12" ht="15.75" customHeight="1">
      <c r="A74" s="117"/>
      <c r="B74" s="117"/>
      <c r="C74" s="117"/>
      <c r="D74" s="117"/>
      <c r="E74" s="117"/>
      <c r="F74" s="117"/>
      <c r="G74" s="117"/>
      <c r="H74" s="117"/>
      <c r="I74" s="117"/>
      <c r="J74" s="117"/>
      <c r="K74" s="117"/>
      <c r="L74" s="117"/>
    </row>
    <row r="75" spans="1:12" ht="15.75" customHeight="1">
      <c r="A75" s="117"/>
      <c r="B75" s="117"/>
      <c r="C75" s="117"/>
      <c r="D75" s="117"/>
      <c r="E75" s="117"/>
      <c r="F75" s="117"/>
      <c r="G75" s="117"/>
      <c r="H75" s="117"/>
      <c r="I75" s="117"/>
      <c r="J75" s="117"/>
      <c r="K75" s="117"/>
      <c r="L75" s="117"/>
    </row>
    <row r="76" spans="1:12" ht="15.75" customHeight="1">
      <c r="A76" s="117"/>
      <c r="B76" s="117"/>
      <c r="C76" s="117"/>
      <c r="D76" s="117"/>
      <c r="E76" s="117"/>
      <c r="F76" s="117"/>
      <c r="G76" s="117"/>
      <c r="H76" s="117"/>
      <c r="I76" s="117"/>
      <c r="J76" s="117"/>
      <c r="K76" s="117"/>
      <c r="L76" s="117"/>
    </row>
    <row r="77" spans="1:12" ht="15.75" customHeight="1">
      <c r="A77" s="117"/>
      <c r="B77" s="117"/>
      <c r="C77" s="117"/>
      <c r="D77" s="117"/>
      <c r="E77" s="117"/>
      <c r="F77" s="117"/>
      <c r="G77" s="117"/>
      <c r="H77" s="117"/>
      <c r="I77" s="117"/>
      <c r="J77" s="117"/>
      <c r="K77" s="117"/>
      <c r="L77" s="117"/>
    </row>
    <row r="78" spans="1:12" ht="15.75" customHeight="1">
      <c r="A78" s="117"/>
      <c r="B78" s="117"/>
      <c r="C78" s="117"/>
      <c r="D78" s="117"/>
      <c r="E78" s="117"/>
      <c r="F78" s="117"/>
      <c r="G78" s="117"/>
      <c r="H78" s="117"/>
      <c r="I78" s="117"/>
      <c r="J78" s="117"/>
      <c r="K78" s="117"/>
      <c r="L78" s="117"/>
    </row>
    <row r="79" spans="1:12" ht="15.75" customHeight="1">
      <c r="A79" s="117"/>
      <c r="B79" s="117"/>
      <c r="C79" s="117"/>
      <c r="D79" s="117"/>
      <c r="E79" s="117"/>
      <c r="F79" s="117"/>
      <c r="G79" s="117"/>
      <c r="H79" s="117"/>
      <c r="I79" s="117"/>
      <c r="J79" s="117"/>
      <c r="K79" s="117"/>
      <c r="L79" s="117"/>
    </row>
    <row r="80" spans="1:12" ht="15.75" customHeight="1">
      <c r="A80" s="117"/>
      <c r="B80" s="117"/>
      <c r="C80" s="117"/>
      <c r="D80" s="117"/>
      <c r="E80" s="117"/>
      <c r="F80" s="117"/>
      <c r="G80" s="117"/>
      <c r="H80" s="117"/>
      <c r="I80" s="117"/>
      <c r="J80" s="117"/>
      <c r="K80" s="117"/>
      <c r="L80" s="117"/>
    </row>
    <row r="81" spans="1:12" ht="15.75" customHeight="1">
      <c r="A81" s="117"/>
      <c r="B81" s="117"/>
      <c r="C81" s="117"/>
      <c r="D81" s="117"/>
      <c r="E81" s="117"/>
      <c r="F81" s="117"/>
      <c r="G81" s="117"/>
      <c r="H81" s="117"/>
      <c r="I81" s="117"/>
      <c r="J81" s="117"/>
      <c r="K81" s="117"/>
      <c r="L81" s="117"/>
    </row>
    <row r="82" spans="1:12" ht="15.75" customHeight="1">
      <c r="A82" s="117"/>
      <c r="B82" s="117"/>
      <c r="C82" s="117"/>
      <c r="D82" s="117"/>
      <c r="E82" s="117"/>
      <c r="F82" s="117"/>
      <c r="G82" s="117"/>
      <c r="H82" s="117"/>
      <c r="I82" s="117"/>
      <c r="J82" s="117"/>
      <c r="K82" s="117"/>
      <c r="L82" s="117"/>
    </row>
    <row r="83" spans="1:12" ht="15.75" customHeight="1">
      <c r="A83" s="117"/>
      <c r="B83" s="117"/>
      <c r="C83" s="117"/>
      <c r="D83" s="117"/>
      <c r="E83" s="117"/>
      <c r="F83" s="117"/>
      <c r="G83" s="117"/>
      <c r="H83" s="117"/>
      <c r="I83" s="117"/>
      <c r="J83" s="117"/>
      <c r="K83" s="117"/>
      <c r="L83" s="117"/>
    </row>
    <row r="84" spans="1:12" ht="15.75" customHeight="1">
      <c r="A84" s="117"/>
      <c r="B84" s="117"/>
      <c r="C84" s="117"/>
      <c r="D84" s="117"/>
      <c r="E84" s="117"/>
      <c r="F84" s="117"/>
      <c r="G84" s="117"/>
      <c r="H84" s="117"/>
      <c r="I84" s="117"/>
      <c r="J84" s="117"/>
      <c r="K84" s="117"/>
      <c r="L84" s="117"/>
    </row>
    <row r="85" spans="1:12" ht="15.75" customHeight="1">
      <c r="A85" s="117"/>
      <c r="B85" s="117"/>
      <c r="C85" s="117"/>
      <c r="D85" s="117"/>
      <c r="E85" s="117"/>
      <c r="F85" s="117"/>
      <c r="G85" s="117"/>
      <c r="H85" s="117"/>
      <c r="I85" s="117"/>
      <c r="J85" s="117"/>
      <c r="K85" s="117"/>
      <c r="L85" s="117"/>
    </row>
    <row r="86" spans="1:12" ht="15.75" customHeight="1">
      <c r="A86" s="117"/>
      <c r="B86" s="117"/>
      <c r="C86" s="117"/>
      <c r="D86" s="117"/>
      <c r="E86" s="117"/>
      <c r="F86" s="117"/>
      <c r="G86" s="117"/>
      <c r="H86" s="117"/>
      <c r="I86" s="117"/>
      <c r="J86" s="117"/>
      <c r="K86" s="117"/>
      <c r="L86" s="117"/>
    </row>
    <row r="87" spans="1:12" ht="15.75" customHeight="1">
      <c r="A87" s="117"/>
      <c r="B87" s="117"/>
      <c r="C87" s="117"/>
      <c r="D87" s="117"/>
      <c r="E87" s="117"/>
      <c r="F87" s="117"/>
      <c r="G87" s="117"/>
      <c r="H87" s="117"/>
      <c r="I87" s="117"/>
      <c r="J87" s="117"/>
      <c r="K87" s="117"/>
      <c r="L87" s="117"/>
    </row>
    <row r="88" spans="1:12" ht="15.75" customHeight="1">
      <c r="A88" s="117"/>
      <c r="B88" s="117"/>
      <c r="C88" s="117"/>
      <c r="D88" s="117"/>
      <c r="E88" s="117"/>
      <c r="F88" s="117"/>
      <c r="G88" s="117"/>
      <c r="H88" s="117"/>
      <c r="I88" s="117"/>
      <c r="J88" s="117"/>
      <c r="K88" s="117"/>
      <c r="L88" s="117"/>
    </row>
    <row r="89" spans="1:12" ht="15.75" customHeight="1">
      <c r="A89" s="117"/>
      <c r="B89" s="117"/>
      <c r="C89" s="117"/>
      <c r="D89" s="117"/>
      <c r="E89" s="117"/>
      <c r="F89" s="117"/>
      <c r="G89" s="117"/>
      <c r="H89" s="117"/>
      <c r="I89" s="117"/>
      <c r="J89" s="117"/>
      <c r="K89" s="117"/>
      <c r="L89" s="117"/>
    </row>
    <row r="90" spans="1:12" ht="15.75" customHeight="1">
      <c r="A90" s="117"/>
      <c r="B90" s="117"/>
      <c r="C90" s="117"/>
      <c r="D90" s="117"/>
      <c r="E90" s="117"/>
      <c r="F90" s="117"/>
      <c r="G90" s="117"/>
      <c r="H90" s="117"/>
      <c r="I90" s="117"/>
      <c r="J90" s="117"/>
      <c r="K90" s="117"/>
      <c r="L90" s="117"/>
    </row>
    <row r="91" spans="1:12" ht="15.75" customHeight="1">
      <c r="A91" s="117"/>
      <c r="B91" s="117"/>
      <c r="C91" s="117"/>
      <c r="D91" s="117"/>
      <c r="E91" s="117"/>
      <c r="F91" s="117"/>
      <c r="G91" s="117"/>
      <c r="H91" s="117"/>
      <c r="I91" s="117"/>
      <c r="J91" s="117"/>
      <c r="K91" s="117"/>
      <c r="L91" s="117"/>
    </row>
    <row r="92" spans="1:12" ht="15.75" customHeight="1">
      <c r="A92" s="117"/>
      <c r="B92" s="117"/>
      <c r="C92" s="117"/>
      <c r="D92" s="117"/>
      <c r="E92" s="117"/>
      <c r="F92" s="117"/>
      <c r="G92" s="117"/>
      <c r="H92" s="117"/>
      <c r="I92" s="117"/>
      <c r="J92" s="117"/>
      <c r="K92" s="117"/>
      <c r="L92" s="117"/>
    </row>
    <row r="93" spans="1:12" ht="15.75" customHeight="1">
      <c r="A93" s="117"/>
      <c r="B93" s="117"/>
      <c r="C93" s="117"/>
      <c r="D93" s="117"/>
      <c r="E93" s="117"/>
      <c r="F93" s="117"/>
      <c r="G93" s="117"/>
      <c r="H93" s="117"/>
      <c r="I93" s="117"/>
      <c r="J93" s="117"/>
      <c r="K93" s="117"/>
      <c r="L93" s="117"/>
    </row>
    <row r="94" spans="1:12" ht="15.75" customHeight="1">
      <c r="A94" s="117"/>
      <c r="B94" s="117"/>
      <c r="C94" s="117"/>
      <c r="D94" s="117"/>
      <c r="E94" s="117"/>
      <c r="F94" s="117"/>
      <c r="G94" s="117"/>
      <c r="H94" s="117"/>
      <c r="I94" s="117"/>
      <c r="J94" s="117"/>
      <c r="K94" s="117"/>
      <c r="L94" s="117"/>
    </row>
    <row r="95" spans="1:12" ht="15.75" customHeight="1">
      <c r="A95" s="117"/>
      <c r="B95" s="117"/>
      <c r="C95" s="117"/>
      <c r="D95" s="117"/>
      <c r="E95" s="117"/>
      <c r="F95" s="117"/>
      <c r="G95" s="117"/>
      <c r="H95" s="117"/>
      <c r="I95" s="117"/>
      <c r="J95" s="117"/>
      <c r="K95" s="117"/>
      <c r="L95" s="117"/>
    </row>
    <row r="96" spans="1:12" ht="15.75" customHeight="1">
      <c r="A96" s="117"/>
      <c r="B96" s="117"/>
      <c r="C96" s="117"/>
      <c r="D96" s="117"/>
      <c r="E96" s="117"/>
      <c r="F96" s="117"/>
      <c r="G96" s="117"/>
      <c r="H96" s="117"/>
      <c r="I96" s="117"/>
      <c r="J96" s="117"/>
      <c r="K96" s="117"/>
      <c r="L96" s="117"/>
    </row>
    <row r="97" spans="1:12" ht="15.75" customHeight="1">
      <c r="A97" s="117"/>
      <c r="B97" s="117"/>
      <c r="C97" s="117"/>
      <c r="D97" s="117"/>
      <c r="E97" s="117"/>
      <c r="F97" s="117"/>
      <c r="G97" s="117"/>
      <c r="H97" s="117"/>
      <c r="I97" s="117"/>
      <c r="J97" s="117"/>
      <c r="K97" s="117"/>
      <c r="L97" s="117"/>
    </row>
    <row r="98" spans="1:12" ht="15.75" customHeight="1">
      <c r="A98" s="117"/>
      <c r="B98" s="117"/>
      <c r="C98" s="117"/>
      <c r="D98" s="117"/>
      <c r="E98" s="117"/>
      <c r="F98" s="117"/>
      <c r="G98" s="117"/>
      <c r="H98" s="117"/>
      <c r="I98" s="117"/>
      <c r="J98" s="117"/>
      <c r="K98" s="117"/>
      <c r="L98" s="117"/>
    </row>
    <row r="99" spans="1:12" ht="15.75" customHeight="1">
      <c r="A99" s="117"/>
      <c r="B99" s="117"/>
      <c r="C99" s="117"/>
      <c r="D99" s="117"/>
      <c r="E99" s="117"/>
      <c r="F99" s="117"/>
      <c r="G99" s="117"/>
      <c r="H99" s="117"/>
      <c r="I99" s="117"/>
      <c r="J99" s="117"/>
      <c r="K99" s="117"/>
      <c r="L99" s="117"/>
    </row>
    <row r="100" spans="1:12" ht="15.75" customHeight="1">
      <c r="A100" s="117"/>
      <c r="B100" s="117"/>
      <c r="C100" s="117"/>
      <c r="D100" s="117"/>
      <c r="E100" s="117"/>
      <c r="F100" s="117"/>
      <c r="G100" s="117"/>
      <c r="H100" s="117"/>
      <c r="I100" s="117"/>
      <c r="J100" s="117"/>
      <c r="K100" s="117"/>
      <c r="L100" s="117"/>
    </row>
    <row r="101" spans="1:12" ht="15.75" customHeight="1">
      <c r="A101" s="117"/>
      <c r="B101" s="117"/>
      <c r="C101" s="117"/>
      <c r="D101" s="117"/>
      <c r="E101" s="117"/>
      <c r="F101" s="117"/>
      <c r="G101" s="117"/>
      <c r="H101" s="117"/>
      <c r="I101" s="117"/>
      <c r="J101" s="117"/>
      <c r="K101" s="117"/>
      <c r="L101" s="117"/>
    </row>
    <row r="102" spans="1:12" ht="15.75" customHeight="1">
      <c r="A102" s="117"/>
      <c r="B102" s="117"/>
      <c r="C102" s="117"/>
      <c r="D102" s="117"/>
      <c r="E102" s="117"/>
      <c r="F102" s="117"/>
      <c r="G102" s="117"/>
      <c r="H102" s="117"/>
      <c r="I102" s="117"/>
      <c r="J102" s="117"/>
      <c r="K102" s="117"/>
      <c r="L102" s="117"/>
    </row>
    <row r="103" spans="1:12" ht="15.75" customHeight="1">
      <c r="A103" s="117"/>
      <c r="B103" s="117"/>
      <c r="C103" s="117"/>
      <c r="D103" s="117"/>
      <c r="E103" s="117"/>
      <c r="F103" s="117"/>
      <c r="G103" s="117"/>
      <c r="H103" s="117"/>
      <c r="I103" s="117"/>
      <c r="J103" s="117"/>
      <c r="K103" s="117"/>
      <c r="L103" s="117"/>
    </row>
    <row r="104" spans="1:12" ht="15.75" customHeight="1">
      <c r="A104" s="117"/>
      <c r="B104" s="117"/>
      <c r="C104" s="117"/>
      <c r="D104" s="117"/>
      <c r="E104" s="117"/>
      <c r="F104" s="117"/>
      <c r="G104" s="117"/>
      <c r="H104" s="117"/>
      <c r="I104" s="117"/>
      <c r="J104" s="117"/>
      <c r="K104" s="117"/>
      <c r="L104" s="117"/>
    </row>
    <row r="105" spans="1:12" ht="15.75" customHeight="1">
      <c r="A105" s="117"/>
      <c r="B105" s="117"/>
      <c r="C105" s="117"/>
      <c r="D105" s="117"/>
      <c r="E105" s="117"/>
      <c r="F105" s="117"/>
      <c r="G105" s="117"/>
      <c r="H105" s="117"/>
      <c r="I105" s="117"/>
      <c r="J105" s="117"/>
      <c r="K105" s="117"/>
      <c r="L105" s="117"/>
    </row>
    <row r="106" spans="1:12" ht="15.75" customHeight="1">
      <c r="A106" s="117"/>
      <c r="B106" s="117"/>
      <c r="C106" s="117"/>
      <c r="D106" s="117"/>
      <c r="E106" s="117"/>
      <c r="F106" s="117"/>
      <c r="G106" s="117"/>
      <c r="H106" s="117"/>
      <c r="I106" s="117"/>
      <c r="J106" s="117"/>
      <c r="K106" s="117"/>
      <c r="L106" s="117"/>
    </row>
    <row r="107" spans="1:12" ht="15.75" customHeight="1">
      <c r="A107" s="117"/>
      <c r="B107" s="117"/>
      <c r="C107" s="117"/>
      <c r="D107" s="117"/>
      <c r="E107" s="117"/>
      <c r="F107" s="117"/>
      <c r="G107" s="117"/>
      <c r="H107" s="117"/>
      <c r="I107" s="117"/>
      <c r="J107" s="117"/>
      <c r="K107" s="117"/>
      <c r="L107" s="117"/>
    </row>
    <row r="108" spans="1:12" ht="15.75" customHeight="1">
      <c r="A108" s="117"/>
      <c r="B108" s="117"/>
      <c r="C108" s="117"/>
      <c r="D108" s="117"/>
      <c r="E108" s="117"/>
      <c r="F108" s="117"/>
      <c r="G108" s="117"/>
      <c r="H108" s="117"/>
      <c r="I108" s="117"/>
      <c r="J108" s="117"/>
      <c r="K108" s="117"/>
      <c r="L108" s="117"/>
    </row>
    <row r="109" spans="1:12" ht="15.75" customHeight="1">
      <c r="A109" s="117"/>
      <c r="B109" s="117"/>
      <c r="C109" s="117"/>
      <c r="D109" s="117"/>
      <c r="E109" s="117"/>
      <c r="F109" s="117"/>
      <c r="G109" s="117"/>
      <c r="H109" s="117"/>
      <c r="I109" s="117"/>
      <c r="J109" s="117"/>
      <c r="K109" s="117"/>
      <c r="L109" s="117"/>
    </row>
    <row r="110" spans="1:12" ht="15.75" customHeight="1">
      <c r="A110" s="117"/>
      <c r="B110" s="117"/>
      <c r="C110" s="117"/>
      <c r="D110" s="117"/>
      <c r="E110" s="117"/>
      <c r="F110" s="117"/>
      <c r="G110" s="117"/>
      <c r="H110" s="117"/>
      <c r="I110" s="117"/>
      <c r="J110" s="117"/>
      <c r="K110" s="117"/>
      <c r="L110" s="117"/>
    </row>
    <row r="111" spans="1:12" ht="15.75" customHeight="1">
      <c r="A111" s="117"/>
      <c r="B111" s="117"/>
      <c r="C111" s="117"/>
      <c r="D111" s="117"/>
      <c r="E111" s="117"/>
      <c r="F111" s="117"/>
      <c r="G111" s="117"/>
      <c r="H111" s="117"/>
      <c r="I111" s="117"/>
      <c r="J111" s="117"/>
      <c r="K111" s="117"/>
      <c r="L111" s="117"/>
    </row>
    <row r="112" spans="1:12" ht="15.75" customHeight="1">
      <c r="A112" s="117"/>
      <c r="B112" s="117"/>
      <c r="C112" s="117"/>
      <c r="D112" s="117"/>
      <c r="E112" s="117"/>
      <c r="F112" s="117"/>
      <c r="G112" s="117"/>
      <c r="H112" s="117"/>
      <c r="I112" s="117"/>
      <c r="J112" s="117"/>
      <c r="K112" s="117"/>
      <c r="L112" s="117"/>
    </row>
    <row r="113" spans="1:12" ht="15.75" customHeight="1">
      <c r="A113" s="117"/>
      <c r="B113" s="117"/>
      <c r="C113" s="117"/>
      <c r="D113" s="117"/>
      <c r="E113" s="117"/>
      <c r="F113" s="117"/>
      <c r="G113" s="117"/>
      <c r="H113" s="117"/>
      <c r="I113" s="117"/>
      <c r="J113" s="117"/>
      <c r="K113" s="117"/>
      <c r="L113" s="117"/>
    </row>
    <row r="114" spans="1:12" ht="15.75" customHeight="1">
      <c r="A114" s="117"/>
      <c r="B114" s="117"/>
      <c r="C114" s="117"/>
      <c r="D114" s="117"/>
      <c r="E114" s="117"/>
      <c r="F114" s="117"/>
      <c r="G114" s="117"/>
      <c r="H114" s="117"/>
      <c r="I114" s="117"/>
      <c r="J114" s="117"/>
      <c r="K114" s="117"/>
      <c r="L114" s="117"/>
    </row>
    <row r="115" spans="1:12" ht="15.75" customHeight="1">
      <c r="A115" s="117"/>
      <c r="B115" s="117"/>
      <c r="C115" s="117"/>
      <c r="D115" s="117"/>
      <c r="E115" s="117"/>
      <c r="F115" s="117"/>
      <c r="G115" s="117"/>
      <c r="H115" s="117"/>
      <c r="I115" s="117"/>
      <c r="J115" s="117"/>
      <c r="K115" s="117"/>
      <c r="L115" s="117"/>
    </row>
    <row r="116" spans="1:12" ht="15.75" customHeight="1">
      <c r="A116" s="117"/>
      <c r="B116" s="117"/>
      <c r="C116" s="117"/>
      <c r="D116" s="117"/>
      <c r="E116" s="117"/>
      <c r="F116" s="117"/>
      <c r="G116" s="117"/>
      <c r="H116" s="117"/>
      <c r="I116" s="117"/>
      <c r="J116" s="117"/>
      <c r="K116" s="117"/>
      <c r="L116" s="117"/>
    </row>
    <row r="117" spans="1:12" ht="15.75" customHeight="1">
      <c r="A117" s="117"/>
      <c r="B117" s="117"/>
      <c r="C117" s="117"/>
      <c r="D117" s="117"/>
      <c r="E117" s="117"/>
      <c r="F117" s="117"/>
      <c r="G117" s="117"/>
      <c r="H117" s="117"/>
      <c r="I117" s="117"/>
      <c r="J117" s="117"/>
      <c r="K117" s="117"/>
      <c r="L117" s="117"/>
    </row>
    <row r="118" spans="1:12" ht="15.75" customHeight="1">
      <c r="A118" s="117"/>
      <c r="B118" s="117"/>
      <c r="C118" s="117"/>
      <c r="D118" s="117"/>
      <c r="E118" s="117"/>
      <c r="F118" s="117"/>
      <c r="G118" s="117"/>
      <c r="H118" s="117"/>
      <c r="I118" s="117"/>
      <c r="J118" s="117"/>
      <c r="K118" s="117"/>
      <c r="L118" s="117"/>
    </row>
    <row r="119" spans="1:12" ht="15.75" customHeight="1">
      <c r="A119" s="117"/>
      <c r="B119" s="117"/>
      <c r="C119" s="117"/>
      <c r="D119" s="117"/>
      <c r="E119" s="117"/>
      <c r="F119" s="117"/>
      <c r="G119" s="117"/>
      <c r="H119" s="117"/>
      <c r="I119" s="117"/>
      <c r="J119" s="117"/>
      <c r="K119" s="117"/>
      <c r="L119" s="117"/>
    </row>
    <row r="120" spans="1:12" ht="15.75" customHeight="1">
      <c r="A120" s="117"/>
      <c r="B120" s="117"/>
      <c r="C120" s="117"/>
      <c r="D120" s="117"/>
      <c r="E120" s="117"/>
      <c r="F120" s="117"/>
      <c r="G120" s="117"/>
      <c r="H120" s="117"/>
      <c r="I120" s="117"/>
      <c r="J120" s="117"/>
      <c r="K120" s="117"/>
      <c r="L120" s="117"/>
    </row>
    <row r="121" spans="1:12" ht="15.75" customHeight="1">
      <c r="A121" s="117"/>
      <c r="B121" s="117"/>
      <c r="C121" s="117"/>
      <c r="D121" s="117"/>
      <c r="E121" s="117"/>
      <c r="F121" s="117"/>
      <c r="G121" s="117"/>
      <c r="H121" s="117"/>
      <c r="I121" s="117"/>
      <c r="J121" s="117"/>
      <c r="K121" s="117"/>
      <c r="L121" s="117"/>
    </row>
    <row r="122" spans="1:12" ht="15.75" customHeight="1">
      <c r="A122" s="117"/>
      <c r="B122" s="117"/>
      <c r="C122" s="117"/>
      <c r="D122" s="117"/>
      <c r="E122" s="117"/>
      <c r="F122" s="117"/>
      <c r="G122" s="117"/>
      <c r="H122" s="117"/>
      <c r="I122" s="117"/>
      <c r="J122" s="117"/>
      <c r="K122" s="117"/>
      <c r="L122" s="117"/>
    </row>
    <row r="123" spans="1:12" ht="15.75" customHeight="1">
      <c r="A123" s="117"/>
      <c r="B123" s="117"/>
      <c r="C123" s="117"/>
      <c r="D123" s="117"/>
      <c r="E123" s="117"/>
      <c r="F123" s="117"/>
      <c r="G123" s="117"/>
      <c r="H123" s="117"/>
      <c r="I123" s="117"/>
      <c r="J123" s="117"/>
      <c r="K123" s="117"/>
      <c r="L123" s="117"/>
    </row>
    <row r="124" spans="1:12" ht="15.75" customHeight="1">
      <c r="A124" s="117"/>
      <c r="B124" s="117"/>
      <c r="C124" s="117"/>
      <c r="D124" s="117"/>
      <c r="E124" s="117"/>
      <c r="F124" s="117"/>
      <c r="G124" s="117"/>
      <c r="H124" s="117"/>
      <c r="I124" s="117"/>
      <c r="J124" s="117"/>
      <c r="K124" s="117"/>
      <c r="L124" s="117"/>
    </row>
    <row r="125" spans="1:12" ht="15.75" customHeight="1">
      <c r="A125" s="117"/>
      <c r="B125" s="117"/>
      <c r="C125" s="117"/>
      <c r="D125" s="117"/>
      <c r="E125" s="117"/>
      <c r="F125" s="117"/>
      <c r="G125" s="117"/>
      <c r="H125" s="117"/>
      <c r="I125" s="117"/>
      <c r="J125" s="117"/>
      <c r="K125" s="117"/>
      <c r="L125" s="117"/>
    </row>
    <row r="126" spans="1:12" ht="15.75" customHeight="1">
      <c r="A126" s="117"/>
      <c r="B126" s="117"/>
      <c r="C126" s="117"/>
      <c r="D126" s="117"/>
      <c r="E126" s="117"/>
      <c r="F126" s="117"/>
      <c r="G126" s="117"/>
      <c r="H126" s="117"/>
      <c r="I126" s="117"/>
      <c r="J126" s="117"/>
      <c r="K126" s="117"/>
      <c r="L126" s="117"/>
    </row>
    <row r="127" spans="1:12" ht="15.75" customHeight="1">
      <c r="A127" s="117"/>
      <c r="B127" s="117"/>
      <c r="C127" s="117"/>
      <c r="D127" s="117"/>
      <c r="E127" s="117"/>
      <c r="F127" s="117"/>
      <c r="G127" s="117"/>
      <c r="H127" s="117"/>
      <c r="I127" s="117"/>
      <c r="J127" s="117"/>
      <c r="K127" s="117"/>
      <c r="L127" s="117"/>
    </row>
    <row r="128" spans="1:12" ht="15.75" customHeight="1">
      <c r="A128" s="117"/>
      <c r="B128" s="117"/>
      <c r="C128" s="117"/>
      <c r="D128" s="117"/>
      <c r="E128" s="117"/>
      <c r="F128" s="117"/>
      <c r="G128" s="117"/>
      <c r="H128" s="117"/>
      <c r="I128" s="117"/>
      <c r="J128" s="117"/>
      <c r="K128" s="117"/>
      <c r="L128" s="117"/>
    </row>
    <row r="129" spans="1:12" ht="15.75" customHeight="1">
      <c r="A129" s="117"/>
      <c r="B129" s="117"/>
      <c r="C129" s="117"/>
      <c r="D129" s="117"/>
      <c r="E129" s="117"/>
      <c r="F129" s="117"/>
      <c r="G129" s="117"/>
      <c r="H129" s="117"/>
      <c r="I129" s="117"/>
      <c r="J129" s="117"/>
      <c r="K129" s="117"/>
      <c r="L129" s="117"/>
    </row>
    <row r="130" spans="1:12" ht="15.75" customHeight="1">
      <c r="A130" s="117"/>
      <c r="B130" s="117"/>
      <c r="C130" s="117"/>
      <c r="D130" s="117"/>
      <c r="E130" s="117"/>
      <c r="F130" s="117"/>
      <c r="G130" s="117"/>
      <c r="H130" s="117"/>
      <c r="I130" s="117"/>
      <c r="J130" s="117"/>
      <c r="K130" s="117"/>
      <c r="L130" s="117"/>
    </row>
    <row r="131" spans="1:12" ht="15.75" customHeight="1">
      <c r="A131" s="117"/>
      <c r="B131" s="117"/>
      <c r="C131" s="117"/>
      <c r="D131" s="117"/>
      <c r="E131" s="117"/>
      <c r="F131" s="117"/>
      <c r="G131" s="117"/>
      <c r="H131" s="117"/>
      <c r="I131" s="117"/>
      <c r="J131" s="117"/>
      <c r="K131" s="117"/>
      <c r="L131" s="117"/>
    </row>
    <row r="132" spans="1:12" ht="15.75" customHeight="1">
      <c r="A132" s="117"/>
      <c r="B132" s="117"/>
      <c r="C132" s="117"/>
      <c r="D132" s="117"/>
      <c r="E132" s="117"/>
      <c r="F132" s="117"/>
      <c r="G132" s="117"/>
      <c r="H132" s="117"/>
      <c r="I132" s="117"/>
      <c r="J132" s="117"/>
      <c r="K132" s="117"/>
      <c r="L132" s="117"/>
    </row>
    <row r="133" spans="1:12" ht="15.75" customHeight="1">
      <c r="A133" s="117"/>
      <c r="B133" s="117"/>
      <c r="C133" s="117"/>
      <c r="D133" s="117"/>
      <c r="E133" s="117"/>
      <c r="F133" s="117"/>
      <c r="G133" s="117"/>
      <c r="H133" s="117"/>
      <c r="I133" s="117"/>
      <c r="J133" s="117"/>
      <c r="K133" s="117"/>
      <c r="L133" s="117"/>
    </row>
    <row r="134" spans="1:12" ht="15.75" customHeight="1">
      <c r="A134" s="117"/>
      <c r="B134" s="117"/>
      <c r="C134" s="117"/>
      <c r="D134" s="117"/>
      <c r="E134" s="117"/>
      <c r="F134" s="117"/>
      <c r="G134" s="117"/>
      <c r="H134" s="117"/>
      <c r="I134" s="117"/>
      <c r="J134" s="117"/>
      <c r="K134" s="117"/>
      <c r="L134" s="117"/>
    </row>
    <row r="135" spans="1:12" ht="15.75" customHeight="1">
      <c r="A135" s="117"/>
      <c r="B135" s="117"/>
      <c r="C135" s="117"/>
      <c r="D135" s="117"/>
      <c r="E135" s="117"/>
      <c r="F135" s="117"/>
      <c r="G135" s="117"/>
      <c r="H135" s="117"/>
      <c r="I135" s="117"/>
      <c r="J135" s="117"/>
      <c r="K135" s="117"/>
      <c r="L135" s="117"/>
    </row>
    <row r="136" spans="1:12" ht="15.75" customHeight="1">
      <c r="A136" s="117"/>
      <c r="B136" s="117"/>
      <c r="C136" s="117"/>
      <c r="D136" s="117"/>
      <c r="E136" s="117"/>
      <c r="F136" s="117"/>
      <c r="G136" s="117"/>
      <c r="H136" s="117"/>
      <c r="I136" s="117"/>
      <c r="J136" s="117"/>
      <c r="K136" s="117"/>
      <c r="L136" s="117"/>
    </row>
    <row r="137" spans="1:12" ht="15.75" customHeight="1">
      <c r="A137" s="117"/>
      <c r="B137" s="117"/>
      <c r="C137" s="117"/>
      <c r="D137" s="117"/>
      <c r="E137" s="117"/>
      <c r="F137" s="117"/>
      <c r="G137" s="117"/>
      <c r="H137" s="117"/>
      <c r="I137" s="117"/>
      <c r="J137" s="117"/>
      <c r="K137" s="117"/>
      <c r="L137" s="117"/>
    </row>
    <row r="138" spans="1:12" ht="15.75" customHeight="1">
      <c r="A138" s="117"/>
      <c r="B138" s="117"/>
      <c r="C138" s="117"/>
      <c r="D138" s="117"/>
      <c r="E138" s="117"/>
      <c r="F138" s="117"/>
      <c r="G138" s="117"/>
      <c r="H138" s="117"/>
      <c r="I138" s="117"/>
      <c r="J138" s="117"/>
      <c r="K138" s="117"/>
      <c r="L138" s="117"/>
    </row>
    <row r="139" spans="1:12" ht="15.75" customHeight="1">
      <c r="A139" s="117"/>
      <c r="B139" s="117"/>
      <c r="C139" s="117"/>
      <c r="D139" s="117"/>
      <c r="E139" s="117"/>
      <c r="F139" s="117"/>
      <c r="G139" s="117"/>
      <c r="H139" s="117"/>
      <c r="I139" s="117"/>
      <c r="J139" s="117"/>
      <c r="K139" s="117"/>
      <c r="L139" s="117"/>
    </row>
    <row r="140" spans="1:12" ht="15.75" customHeight="1">
      <c r="A140" s="117"/>
      <c r="B140" s="117"/>
      <c r="C140" s="117"/>
      <c r="D140" s="117"/>
      <c r="E140" s="117"/>
      <c r="F140" s="117"/>
      <c r="G140" s="117"/>
      <c r="H140" s="117"/>
      <c r="I140" s="117"/>
      <c r="J140" s="117"/>
      <c r="K140" s="117"/>
      <c r="L140" s="117"/>
    </row>
    <row r="141" spans="1:12" ht="15.75" customHeight="1">
      <c r="A141" s="117"/>
      <c r="B141" s="117"/>
      <c r="C141" s="117"/>
      <c r="D141" s="117"/>
      <c r="E141" s="117"/>
      <c r="F141" s="117"/>
      <c r="G141" s="117"/>
      <c r="H141" s="117"/>
      <c r="I141" s="117"/>
      <c r="J141" s="117"/>
      <c r="K141" s="117"/>
      <c r="L141" s="117"/>
    </row>
    <row r="142" spans="1:12" ht="15.75" customHeight="1">
      <c r="A142" s="117"/>
      <c r="B142" s="117"/>
      <c r="C142" s="117"/>
      <c r="D142" s="117"/>
      <c r="E142" s="117"/>
      <c r="F142" s="117"/>
      <c r="G142" s="117"/>
      <c r="H142" s="117"/>
      <c r="I142" s="117"/>
      <c r="J142" s="117"/>
      <c r="K142" s="117"/>
      <c r="L142" s="117"/>
    </row>
    <row r="143" spans="1:12" ht="15.75" customHeight="1">
      <c r="A143" s="117"/>
      <c r="B143" s="117"/>
      <c r="C143" s="117"/>
      <c r="D143" s="117"/>
      <c r="E143" s="117"/>
      <c r="F143" s="117"/>
      <c r="G143" s="117"/>
      <c r="H143" s="117"/>
      <c r="I143" s="117"/>
      <c r="J143" s="117"/>
      <c r="K143" s="117"/>
      <c r="L143" s="117"/>
    </row>
    <row r="144" spans="1:12" ht="15.75" customHeight="1">
      <c r="A144" s="117"/>
      <c r="B144" s="117"/>
      <c r="C144" s="117"/>
      <c r="D144" s="117"/>
      <c r="E144" s="117"/>
      <c r="F144" s="117"/>
      <c r="G144" s="117"/>
      <c r="H144" s="117"/>
      <c r="I144" s="117"/>
      <c r="J144" s="117"/>
      <c r="K144" s="117"/>
      <c r="L144" s="117"/>
    </row>
    <row r="145" spans="1:12" ht="15.75" customHeight="1">
      <c r="A145" s="117"/>
      <c r="B145" s="117"/>
      <c r="C145" s="117"/>
      <c r="D145" s="117"/>
      <c r="E145" s="117"/>
      <c r="F145" s="117"/>
      <c r="G145" s="117"/>
      <c r="H145" s="117"/>
      <c r="I145" s="117"/>
      <c r="J145" s="117"/>
      <c r="K145" s="117"/>
      <c r="L145" s="117"/>
    </row>
    <row r="146" spans="1:12" ht="15.75" customHeight="1">
      <c r="A146" s="117"/>
      <c r="B146" s="117"/>
      <c r="C146" s="117"/>
      <c r="D146" s="117"/>
      <c r="E146" s="117"/>
      <c r="F146" s="117"/>
      <c r="G146" s="117"/>
      <c r="H146" s="117"/>
      <c r="I146" s="117"/>
      <c r="J146" s="117"/>
      <c r="K146" s="117"/>
      <c r="L146" s="117"/>
    </row>
    <row r="147" spans="1:12" ht="15.75" customHeight="1">
      <c r="A147" s="117"/>
      <c r="B147" s="117"/>
      <c r="C147" s="117"/>
      <c r="D147" s="117"/>
      <c r="E147" s="117"/>
      <c r="F147" s="117"/>
      <c r="G147" s="117"/>
      <c r="H147" s="117"/>
      <c r="I147" s="117"/>
      <c r="J147" s="117"/>
      <c r="K147" s="117"/>
      <c r="L147" s="117"/>
    </row>
    <row r="148" spans="1:12" ht="15.75" customHeight="1">
      <c r="A148" s="117"/>
      <c r="B148" s="117"/>
      <c r="C148" s="117"/>
      <c r="D148" s="117"/>
      <c r="E148" s="117"/>
      <c r="F148" s="117"/>
      <c r="G148" s="117"/>
      <c r="H148" s="117"/>
      <c r="I148" s="117"/>
      <c r="J148" s="117"/>
      <c r="K148" s="117"/>
      <c r="L148" s="117"/>
    </row>
    <row r="149" spans="1:12" ht="15.75" customHeight="1">
      <c r="A149" s="117"/>
      <c r="B149" s="117"/>
      <c r="C149" s="117"/>
      <c r="D149" s="117"/>
      <c r="E149" s="117"/>
      <c r="F149" s="117"/>
      <c r="G149" s="117"/>
      <c r="H149" s="117"/>
      <c r="I149" s="117"/>
      <c r="J149" s="117"/>
      <c r="K149" s="117"/>
      <c r="L149" s="117"/>
    </row>
    <row r="150" spans="1:12" ht="15.75" customHeight="1">
      <c r="A150" s="117"/>
      <c r="B150" s="117"/>
      <c r="C150" s="117"/>
      <c r="D150" s="117"/>
      <c r="E150" s="117"/>
      <c r="F150" s="117"/>
      <c r="G150" s="117"/>
      <c r="H150" s="117"/>
      <c r="I150" s="117"/>
      <c r="J150" s="117"/>
      <c r="K150" s="117"/>
      <c r="L150" s="117"/>
    </row>
    <row r="151" spans="1:12" ht="15.75" customHeight="1">
      <c r="A151" s="117"/>
      <c r="B151" s="117"/>
      <c r="C151" s="117"/>
      <c r="D151" s="117"/>
      <c r="E151" s="117"/>
      <c r="F151" s="117"/>
      <c r="G151" s="117"/>
      <c r="H151" s="117"/>
      <c r="I151" s="117"/>
      <c r="J151" s="117"/>
      <c r="K151" s="117"/>
      <c r="L151" s="117"/>
    </row>
    <row r="152" spans="1:12" ht="15.75" customHeight="1">
      <c r="A152" s="117"/>
      <c r="B152" s="117"/>
      <c r="C152" s="117"/>
      <c r="D152" s="117"/>
      <c r="E152" s="117"/>
      <c r="F152" s="117"/>
      <c r="G152" s="117"/>
      <c r="H152" s="117"/>
      <c r="I152" s="117"/>
      <c r="J152" s="117"/>
      <c r="K152" s="117"/>
      <c r="L152" s="117"/>
    </row>
    <row r="153" spans="1:12" ht="15.75" customHeight="1">
      <c r="A153" s="117"/>
      <c r="B153" s="117"/>
      <c r="C153" s="117"/>
      <c r="D153" s="117"/>
      <c r="E153" s="117"/>
      <c r="F153" s="117"/>
      <c r="G153" s="117"/>
      <c r="H153" s="117"/>
      <c r="I153" s="117"/>
      <c r="J153" s="117"/>
      <c r="K153" s="117"/>
      <c r="L153" s="117"/>
    </row>
    <row r="154" spans="1:12" ht="15.75" customHeight="1">
      <c r="A154" s="117"/>
      <c r="B154" s="117"/>
      <c r="C154" s="117"/>
      <c r="D154" s="117"/>
      <c r="E154" s="117"/>
      <c r="F154" s="117"/>
      <c r="G154" s="117"/>
      <c r="H154" s="117"/>
      <c r="I154" s="117"/>
      <c r="J154" s="117"/>
      <c r="K154" s="117"/>
      <c r="L154" s="117"/>
    </row>
    <row r="155" spans="1:12" ht="15.75" customHeight="1">
      <c r="A155" s="117"/>
      <c r="B155" s="117"/>
      <c r="C155" s="117"/>
      <c r="D155" s="117"/>
      <c r="E155" s="117"/>
      <c r="F155" s="117"/>
      <c r="G155" s="117"/>
      <c r="H155" s="117"/>
      <c r="I155" s="117"/>
      <c r="J155" s="117"/>
      <c r="K155" s="117"/>
      <c r="L155" s="117"/>
    </row>
    <row r="156" spans="1:12" ht="15.75" customHeight="1">
      <c r="A156" s="117"/>
      <c r="B156" s="117"/>
      <c r="C156" s="117"/>
      <c r="D156" s="117"/>
      <c r="E156" s="117"/>
      <c r="F156" s="117"/>
      <c r="G156" s="117"/>
      <c r="H156" s="117"/>
      <c r="I156" s="117"/>
      <c r="J156" s="117"/>
      <c r="K156" s="117"/>
      <c r="L156" s="117"/>
    </row>
    <row r="157" spans="1:12" ht="15.75" customHeight="1">
      <c r="A157" s="117"/>
      <c r="B157" s="117"/>
      <c r="C157" s="117"/>
      <c r="D157" s="117"/>
      <c r="E157" s="117"/>
      <c r="F157" s="117"/>
      <c r="G157" s="117"/>
      <c r="H157" s="117"/>
      <c r="I157" s="117"/>
      <c r="J157" s="117"/>
      <c r="K157" s="117"/>
      <c r="L157" s="117"/>
    </row>
    <row r="158" spans="1:12" ht="15.75" customHeight="1">
      <c r="A158" s="117"/>
      <c r="B158" s="117"/>
      <c r="C158" s="117"/>
      <c r="D158" s="117"/>
      <c r="E158" s="117"/>
      <c r="F158" s="117"/>
      <c r="G158" s="117"/>
      <c r="H158" s="117"/>
      <c r="I158" s="117"/>
      <c r="J158" s="117"/>
      <c r="K158" s="117"/>
      <c r="L158" s="117"/>
    </row>
    <row r="159" spans="1:12" ht="15.75" customHeight="1">
      <c r="A159" s="117"/>
      <c r="B159" s="117"/>
      <c r="C159" s="117"/>
      <c r="D159" s="117"/>
      <c r="E159" s="117"/>
      <c r="F159" s="117"/>
      <c r="G159" s="117"/>
      <c r="H159" s="117"/>
      <c r="I159" s="117"/>
      <c r="J159" s="117"/>
      <c r="K159" s="117"/>
      <c r="L159" s="117"/>
    </row>
    <row r="160" spans="1:12" ht="15.75" customHeight="1">
      <c r="A160" s="117"/>
      <c r="B160" s="117"/>
      <c r="C160" s="117"/>
      <c r="D160" s="117"/>
      <c r="E160" s="117"/>
      <c r="F160" s="117"/>
      <c r="G160" s="117"/>
      <c r="H160" s="117"/>
      <c r="I160" s="117"/>
      <c r="J160" s="117"/>
      <c r="K160" s="117"/>
      <c r="L160" s="117"/>
    </row>
    <row r="161" spans="1:12" ht="15.75" customHeight="1">
      <c r="A161" s="117"/>
      <c r="B161" s="117"/>
      <c r="C161" s="117"/>
      <c r="D161" s="117"/>
      <c r="E161" s="117"/>
      <c r="F161" s="117"/>
      <c r="G161" s="117"/>
      <c r="H161" s="117"/>
      <c r="I161" s="117"/>
      <c r="J161" s="117"/>
      <c r="K161" s="117"/>
      <c r="L161" s="117"/>
    </row>
    <row r="162" spans="1:12" ht="15.75" customHeight="1">
      <c r="A162" s="117"/>
      <c r="B162" s="117"/>
      <c r="C162" s="117"/>
      <c r="D162" s="117"/>
      <c r="E162" s="117"/>
      <c r="F162" s="117"/>
      <c r="G162" s="117"/>
      <c r="H162" s="117"/>
      <c r="I162" s="117"/>
      <c r="J162" s="117"/>
      <c r="K162" s="117"/>
      <c r="L162" s="117"/>
    </row>
    <row r="163" spans="1:12" ht="15.75" customHeight="1">
      <c r="A163" s="117"/>
      <c r="B163" s="117"/>
      <c r="C163" s="117"/>
      <c r="D163" s="117"/>
      <c r="E163" s="117"/>
      <c r="F163" s="117"/>
      <c r="G163" s="117"/>
      <c r="H163" s="117"/>
      <c r="I163" s="117"/>
      <c r="J163" s="117"/>
      <c r="K163" s="117"/>
      <c r="L163" s="117"/>
    </row>
    <row r="164" spans="1:12" ht="15.75" customHeight="1">
      <c r="A164" s="117"/>
      <c r="B164" s="117"/>
      <c r="C164" s="117"/>
      <c r="D164" s="117"/>
      <c r="E164" s="117"/>
      <c r="F164" s="117"/>
      <c r="G164" s="117"/>
      <c r="H164" s="117"/>
      <c r="I164" s="117"/>
      <c r="J164" s="117"/>
      <c r="K164" s="117"/>
      <c r="L164" s="117"/>
    </row>
    <row r="165" spans="1:12" ht="15.75" customHeight="1">
      <c r="A165" s="117"/>
      <c r="B165" s="117"/>
      <c r="C165" s="117"/>
      <c r="D165" s="117"/>
      <c r="E165" s="117"/>
      <c r="F165" s="117"/>
      <c r="G165" s="117"/>
      <c r="H165" s="117"/>
      <c r="I165" s="117"/>
      <c r="J165" s="117"/>
      <c r="K165" s="117"/>
      <c r="L165" s="117"/>
    </row>
    <row r="166" spans="1:12" ht="15.75" customHeight="1">
      <c r="A166" s="117"/>
      <c r="B166" s="117"/>
      <c r="C166" s="117"/>
      <c r="D166" s="117"/>
      <c r="E166" s="117"/>
      <c r="F166" s="117"/>
      <c r="G166" s="117"/>
      <c r="H166" s="117"/>
      <c r="I166" s="117"/>
      <c r="J166" s="117"/>
      <c r="K166" s="117"/>
      <c r="L166" s="117"/>
    </row>
    <row r="167" spans="1:12" ht="15.75" customHeight="1">
      <c r="A167" s="117"/>
      <c r="B167" s="117"/>
      <c r="C167" s="117"/>
      <c r="D167" s="117"/>
      <c r="E167" s="117"/>
      <c r="F167" s="117"/>
      <c r="G167" s="117"/>
      <c r="H167" s="117"/>
      <c r="I167" s="117"/>
      <c r="J167" s="117"/>
      <c r="K167" s="117"/>
      <c r="L167" s="117"/>
    </row>
    <row r="168" spans="1:12" ht="15.75" customHeight="1">
      <c r="A168" s="117"/>
      <c r="B168" s="117"/>
      <c r="C168" s="117"/>
      <c r="D168" s="117"/>
      <c r="E168" s="117"/>
      <c r="F168" s="117"/>
      <c r="G168" s="117"/>
      <c r="H168" s="117"/>
      <c r="I168" s="117"/>
      <c r="J168" s="117"/>
      <c r="K168" s="117"/>
      <c r="L168" s="117"/>
    </row>
    <row r="169" spans="1:12" ht="15.75" customHeight="1">
      <c r="A169" s="117"/>
      <c r="B169" s="117"/>
      <c r="C169" s="117"/>
      <c r="D169" s="117"/>
      <c r="E169" s="117"/>
      <c r="F169" s="117"/>
      <c r="G169" s="117"/>
      <c r="H169" s="117"/>
      <c r="I169" s="117"/>
      <c r="J169" s="117"/>
      <c r="K169" s="117"/>
      <c r="L169" s="117"/>
    </row>
    <row r="170" spans="1:12" ht="15.75" customHeight="1">
      <c r="A170" s="117"/>
      <c r="B170" s="117"/>
      <c r="C170" s="117"/>
      <c r="D170" s="117"/>
      <c r="E170" s="117"/>
      <c r="F170" s="117"/>
      <c r="G170" s="117"/>
      <c r="H170" s="117"/>
      <c r="I170" s="117"/>
      <c r="J170" s="117"/>
      <c r="K170" s="117"/>
      <c r="L170" s="117"/>
    </row>
    <row r="171" spans="1:12" ht="15.75" customHeight="1">
      <c r="A171" s="117"/>
      <c r="B171" s="117"/>
      <c r="C171" s="117"/>
      <c r="D171" s="117"/>
      <c r="E171" s="117"/>
      <c r="F171" s="117"/>
      <c r="G171" s="117"/>
      <c r="H171" s="117"/>
      <c r="I171" s="117"/>
      <c r="J171" s="117"/>
      <c r="K171" s="117"/>
      <c r="L171" s="117"/>
    </row>
    <row r="172" spans="1:12" ht="15.75" customHeight="1">
      <c r="A172" s="117"/>
      <c r="B172" s="117"/>
      <c r="C172" s="117"/>
      <c r="D172" s="117"/>
      <c r="E172" s="117"/>
      <c r="F172" s="117"/>
      <c r="G172" s="117"/>
      <c r="H172" s="117"/>
      <c r="I172" s="117"/>
      <c r="J172" s="117"/>
      <c r="K172" s="117"/>
      <c r="L172" s="117"/>
    </row>
    <row r="173" spans="1:12" ht="15.75" customHeight="1">
      <c r="A173" s="117"/>
      <c r="B173" s="117"/>
      <c r="C173" s="117"/>
      <c r="D173" s="117"/>
      <c r="E173" s="117"/>
      <c r="F173" s="117"/>
      <c r="G173" s="117"/>
      <c r="H173" s="117"/>
      <c r="I173" s="117"/>
      <c r="J173" s="117"/>
      <c r="K173" s="117"/>
      <c r="L173" s="117"/>
    </row>
    <row r="174" spans="1:12" ht="15.75" customHeight="1">
      <c r="A174" s="117"/>
      <c r="B174" s="117"/>
      <c r="C174" s="117"/>
      <c r="D174" s="117"/>
      <c r="E174" s="117"/>
      <c r="F174" s="117"/>
      <c r="G174" s="117"/>
      <c r="H174" s="117"/>
      <c r="I174" s="117"/>
      <c r="J174" s="117"/>
      <c r="K174" s="117"/>
      <c r="L174" s="117"/>
    </row>
    <row r="175" spans="1:12" ht="15.75" customHeight="1">
      <c r="A175" s="117"/>
      <c r="B175" s="117"/>
      <c r="C175" s="117"/>
      <c r="D175" s="117"/>
      <c r="E175" s="117"/>
      <c r="F175" s="117"/>
      <c r="G175" s="117"/>
      <c r="H175" s="117"/>
      <c r="I175" s="117"/>
      <c r="J175" s="117"/>
      <c r="K175" s="117"/>
      <c r="L175" s="117"/>
    </row>
    <row r="176" spans="1:12" ht="15.75" customHeight="1">
      <c r="A176" s="117"/>
      <c r="B176" s="117"/>
      <c r="C176" s="117"/>
      <c r="D176" s="117"/>
      <c r="E176" s="117"/>
      <c r="F176" s="117"/>
      <c r="G176" s="117"/>
      <c r="H176" s="117"/>
      <c r="I176" s="117"/>
      <c r="J176" s="117"/>
      <c r="K176" s="117"/>
      <c r="L176" s="117"/>
    </row>
    <row r="177" spans="1:12" ht="15.75" customHeight="1">
      <c r="A177" s="117"/>
      <c r="B177" s="117"/>
      <c r="C177" s="117"/>
      <c r="D177" s="117"/>
      <c r="E177" s="117"/>
      <c r="F177" s="117"/>
      <c r="G177" s="117"/>
      <c r="H177" s="117"/>
      <c r="I177" s="117"/>
      <c r="J177" s="117"/>
      <c r="K177" s="117"/>
      <c r="L177" s="117"/>
    </row>
    <row r="178" spans="1:12" ht="15.75" customHeight="1">
      <c r="A178" s="117"/>
      <c r="B178" s="117"/>
      <c r="C178" s="117"/>
      <c r="D178" s="117"/>
      <c r="E178" s="117"/>
      <c r="F178" s="117"/>
      <c r="G178" s="117"/>
      <c r="H178" s="117"/>
      <c r="I178" s="117"/>
      <c r="J178" s="117"/>
      <c r="K178" s="117"/>
      <c r="L178" s="117"/>
    </row>
    <row r="179" spans="1:12" ht="15.75" customHeight="1">
      <c r="A179" s="117"/>
      <c r="B179" s="117"/>
      <c r="C179" s="117"/>
      <c r="D179" s="117"/>
      <c r="E179" s="117"/>
      <c r="F179" s="117"/>
      <c r="G179" s="117"/>
      <c r="H179" s="117"/>
      <c r="I179" s="117"/>
      <c r="J179" s="117"/>
      <c r="K179" s="117"/>
      <c r="L179" s="117"/>
    </row>
    <row r="180" spans="1:12" ht="15.75" customHeight="1">
      <c r="A180" s="117"/>
      <c r="B180" s="117"/>
      <c r="C180" s="117"/>
      <c r="D180" s="117"/>
      <c r="E180" s="117"/>
      <c r="F180" s="117"/>
      <c r="G180" s="117"/>
      <c r="H180" s="117"/>
      <c r="I180" s="117"/>
      <c r="J180" s="117"/>
      <c r="K180" s="117"/>
      <c r="L180" s="117"/>
    </row>
    <row r="181" spans="1:12" ht="15.75" customHeight="1">
      <c r="A181" s="117"/>
      <c r="B181" s="117"/>
      <c r="C181" s="117"/>
      <c r="D181" s="117"/>
      <c r="E181" s="117"/>
      <c r="F181" s="117"/>
      <c r="G181" s="117"/>
      <c r="H181" s="117"/>
      <c r="I181" s="117"/>
      <c r="J181" s="117"/>
      <c r="K181" s="117"/>
      <c r="L181" s="117"/>
    </row>
    <row r="182" spans="1:12" ht="15.75" customHeight="1">
      <c r="A182" s="117"/>
      <c r="B182" s="117"/>
      <c r="C182" s="117"/>
      <c r="D182" s="117"/>
      <c r="E182" s="117"/>
      <c r="F182" s="117"/>
      <c r="G182" s="117"/>
      <c r="H182" s="117"/>
      <c r="I182" s="117"/>
      <c r="J182" s="117"/>
      <c r="K182" s="117"/>
      <c r="L182" s="117"/>
    </row>
    <row r="183" spans="1:12" ht="15.75" customHeight="1">
      <c r="A183" s="117"/>
      <c r="B183" s="117"/>
      <c r="C183" s="117"/>
      <c r="D183" s="117"/>
      <c r="E183" s="117"/>
      <c r="F183" s="117"/>
      <c r="G183" s="117"/>
      <c r="H183" s="117"/>
      <c r="I183" s="117"/>
      <c r="J183" s="117"/>
      <c r="K183" s="117"/>
      <c r="L183" s="117"/>
    </row>
    <row r="184" spans="1:12" ht="15.75" customHeight="1">
      <c r="A184" s="117"/>
      <c r="B184" s="117"/>
      <c r="C184" s="117"/>
      <c r="D184" s="117"/>
      <c r="E184" s="117"/>
      <c r="F184" s="117"/>
      <c r="G184" s="117"/>
      <c r="H184" s="117"/>
      <c r="I184" s="117"/>
      <c r="J184" s="117"/>
      <c r="K184" s="117"/>
      <c r="L184" s="117"/>
    </row>
    <row r="185" spans="1:12" ht="15.75" customHeight="1">
      <c r="A185" s="117"/>
      <c r="B185" s="117"/>
      <c r="C185" s="117"/>
      <c r="D185" s="117"/>
      <c r="E185" s="117"/>
      <c r="F185" s="117"/>
      <c r="G185" s="117"/>
      <c r="H185" s="117"/>
      <c r="I185" s="117"/>
      <c r="J185" s="117"/>
      <c r="K185" s="117"/>
      <c r="L185" s="117"/>
    </row>
    <row r="186" spans="1:12" ht="15.75" customHeight="1">
      <c r="A186" s="117"/>
      <c r="B186" s="117"/>
      <c r="C186" s="117"/>
      <c r="D186" s="117"/>
      <c r="E186" s="117"/>
      <c r="F186" s="117"/>
      <c r="G186" s="117"/>
      <c r="H186" s="117"/>
      <c r="I186" s="117"/>
      <c r="J186" s="117"/>
      <c r="K186" s="117"/>
      <c r="L186" s="117"/>
    </row>
    <row r="187" spans="1:12" ht="15.75" customHeight="1">
      <c r="A187" s="117"/>
      <c r="B187" s="117"/>
      <c r="C187" s="117"/>
      <c r="D187" s="117"/>
      <c r="E187" s="117"/>
      <c r="F187" s="117"/>
      <c r="G187" s="117"/>
      <c r="H187" s="117"/>
      <c r="I187" s="117"/>
      <c r="J187" s="117"/>
      <c r="K187" s="117"/>
      <c r="L187" s="117"/>
    </row>
    <row r="188" spans="1:12" ht="15.75" customHeight="1">
      <c r="A188" s="117"/>
      <c r="B188" s="117"/>
      <c r="C188" s="117"/>
      <c r="D188" s="117"/>
      <c r="E188" s="117"/>
      <c r="F188" s="117"/>
      <c r="G188" s="117"/>
      <c r="H188" s="117"/>
      <c r="I188" s="117"/>
      <c r="J188" s="117"/>
      <c r="K188" s="117"/>
      <c r="L188" s="117"/>
    </row>
    <row r="189" spans="1:12" ht="15.75" customHeight="1">
      <c r="A189" s="117"/>
      <c r="B189" s="117"/>
      <c r="C189" s="117"/>
      <c r="D189" s="117"/>
      <c r="E189" s="117"/>
      <c r="F189" s="117"/>
      <c r="G189" s="117"/>
      <c r="H189" s="117"/>
      <c r="I189" s="117"/>
      <c r="J189" s="117"/>
      <c r="K189" s="117"/>
      <c r="L189" s="117"/>
    </row>
    <row r="190" spans="1:12" ht="15.75" customHeight="1">
      <c r="A190" s="117"/>
      <c r="B190" s="117"/>
      <c r="C190" s="117"/>
      <c r="D190" s="117"/>
      <c r="E190" s="117"/>
      <c r="F190" s="117"/>
      <c r="G190" s="117"/>
      <c r="H190" s="117"/>
      <c r="I190" s="117"/>
      <c r="J190" s="117"/>
      <c r="K190" s="117"/>
      <c r="L190" s="117"/>
    </row>
    <row r="191" spans="1:12" ht="15.75" customHeight="1">
      <c r="A191" s="117"/>
      <c r="B191" s="117"/>
      <c r="C191" s="117"/>
      <c r="D191" s="117"/>
      <c r="E191" s="117"/>
      <c r="F191" s="117"/>
      <c r="G191" s="117"/>
      <c r="H191" s="117"/>
      <c r="I191" s="117"/>
      <c r="J191" s="117"/>
      <c r="K191" s="117"/>
      <c r="L191" s="117"/>
    </row>
    <row r="192" spans="1:12" ht="15.75" customHeight="1">
      <c r="A192" s="117"/>
      <c r="B192" s="117"/>
      <c r="C192" s="117"/>
      <c r="D192" s="117"/>
      <c r="E192" s="117"/>
      <c r="F192" s="117"/>
      <c r="G192" s="117"/>
      <c r="H192" s="117"/>
      <c r="I192" s="117"/>
      <c r="J192" s="117"/>
      <c r="K192" s="117"/>
      <c r="L192" s="117"/>
    </row>
    <row r="193" spans="1:12" ht="15.75" customHeight="1">
      <c r="A193" s="117"/>
      <c r="B193" s="117"/>
      <c r="C193" s="117"/>
      <c r="D193" s="117"/>
      <c r="E193" s="117"/>
      <c r="F193" s="117"/>
      <c r="G193" s="117"/>
      <c r="H193" s="117"/>
      <c r="I193" s="117"/>
      <c r="J193" s="117"/>
      <c r="K193" s="117"/>
      <c r="L193" s="117"/>
    </row>
    <row r="194" spans="1:12" ht="15.75" customHeight="1">
      <c r="A194" s="117"/>
      <c r="B194" s="117"/>
      <c r="C194" s="117"/>
      <c r="D194" s="117"/>
      <c r="E194" s="117"/>
      <c r="F194" s="117"/>
      <c r="G194" s="117"/>
      <c r="H194" s="117"/>
      <c r="I194" s="117"/>
      <c r="J194" s="117"/>
      <c r="K194" s="117"/>
      <c r="L194" s="117"/>
    </row>
    <row r="195" spans="1:12" ht="15.75" customHeight="1">
      <c r="A195" s="117"/>
      <c r="B195" s="117"/>
      <c r="C195" s="117"/>
      <c r="D195" s="117"/>
      <c r="E195" s="117"/>
      <c r="F195" s="117"/>
      <c r="G195" s="117"/>
      <c r="H195" s="117"/>
      <c r="I195" s="117"/>
      <c r="J195" s="117"/>
      <c r="K195" s="117"/>
      <c r="L195" s="117"/>
    </row>
    <row r="196" spans="1:12" ht="15.75" customHeight="1">
      <c r="A196" s="117"/>
      <c r="B196" s="117"/>
      <c r="C196" s="117"/>
      <c r="D196" s="117"/>
      <c r="E196" s="117"/>
      <c r="F196" s="117"/>
      <c r="G196" s="117"/>
      <c r="H196" s="117"/>
      <c r="I196" s="117"/>
      <c r="J196" s="117"/>
      <c r="K196" s="117"/>
      <c r="L196" s="117"/>
    </row>
    <row r="197" spans="1:12" ht="15.75" customHeight="1">
      <c r="A197" s="117"/>
      <c r="B197" s="117"/>
      <c r="C197" s="117"/>
      <c r="D197" s="117"/>
      <c r="E197" s="117"/>
      <c r="F197" s="117"/>
      <c r="G197" s="117"/>
      <c r="H197" s="117"/>
      <c r="I197" s="117"/>
      <c r="J197" s="117"/>
      <c r="K197" s="117"/>
      <c r="L197" s="117"/>
    </row>
    <row r="198" spans="1:12" ht="15.75" customHeight="1">
      <c r="A198" s="117"/>
      <c r="B198" s="117"/>
      <c r="C198" s="117"/>
      <c r="D198" s="117"/>
      <c r="E198" s="117"/>
      <c r="F198" s="117"/>
      <c r="G198" s="117"/>
      <c r="H198" s="117"/>
      <c r="I198" s="117"/>
      <c r="J198" s="117"/>
      <c r="K198" s="117"/>
      <c r="L198" s="117"/>
    </row>
    <row r="199" spans="1:12" ht="15.75" customHeight="1">
      <c r="A199" s="117"/>
      <c r="B199" s="117"/>
      <c r="C199" s="117"/>
      <c r="D199" s="117"/>
      <c r="E199" s="117"/>
      <c r="F199" s="117"/>
      <c r="G199" s="117"/>
      <c r="H199" s="117"/>
      <c r="I199" s="117"/>
      <c r="J199" s="117"/>
      <c r="K199" s="117"/>
      <c r="L199" s="117"/>
    </row>
    <row r="200" spans="1:12" ht="15.75" customHeight="1">
      <c r="A200" s="117"/>
      <c r="B200" s="117"/>
      <c r="C200" s="117"/>
      <c r="D200" s="117"/>
      <c r="E200" s="117"/>
      <c r="F200" s="117"/>
      <c r="G200" s="117"/>
      <c r="H200" s="117"/>
      <c r="I200" s="117"/>
      <c r="J200" s="117"/>
      <c r="K200" s="117"/>
      <c r="L200" s="117"/>
    </row>
    <row r="201" spans="1:12" ht="15.75" customHeight="1">
      <c r="A201" s="117"/>
      <c r="B201" s="117"/>
      <c r="C201" s="117"/>
      <c r="D201" s="117"/>
      <c r="E201" s="117"/>
      <c r="F201" s="117"/>
      <c r="G201" s="117"/>
      <c r="H201" s="117"/>
      <c r="I201" s="117"/>
      <c r="J201" s="117"/>
      <c r="K201" s="117"/>
      <c r="L201" s="117"/>
    </row>
    <row r="202" spans="1:12" ht="15.75" customHeight="1">
      <c r="A202" s="117"/>
      <c r="B202" s="117"/>
      <c r="C202" s="117"/>
      <c r="D202" s="117"/>
      <c r="E202" s="117"/>
      <c r="F202" s="117"/>
      <c r="G202" s="117"/>
      <c r="H202" s="117"/>
      <c r="I202" s="117"/>
      <c r="J202" s="117"/>
      <c r="K202" s="117"/>
      <c r="L202" s="117"/>
    </row>
    <row r="203" spans="1:12" ht="15.75" customHeight="1">
      <c r="A203" s="117"/>
      <c r="B203" s="117"/>
      <c r="C203" s="117"/>
      <c r="D203" s="117"/>
      <c r="E203" s="117"/>
      <c r="F203" s="117"/>
      <c r="G203" s="117"/>
      <c r="H203" s="117"/>
      <c r="I203" s="117"/>
      <c r="J203" s="117"/>
      <c r="K203" s="117"/>
      <c r="L203" s="117"/>
    </row>
    <row r="204" spans="1:12" ht="15.75" customHeight="1">
      <c r="A204" s="117"/>
      <c r="B204" s="117"/>
      <c r="C204" s="117"/>
      <c r="D204" s="117"/>
      <c r="E204" s="117"/>
      <c r="F204" s="117"/>
      <c r="G204" s="117"/>
      <c r="H204" s="117"/>
      <c r="I204" s="117"/>
      <c r="J204" s="117"/>
      <c r="K204" s="117"/>
      <c r="L204" s="117"/>
    </row>
    <row r="205" spans="1:12" ht="15.75" customHeight="1">
      <c r="A205" s="117"/>
      <c r="B205" s="117"/>
      <c r="C205" s="117"/>
      <c r="D205" s="117"/>
      <c r="E205" s="117"/>
      <c r="F205" s="117"/>
      <c r="G205" s="117"/>
      <c r="H205" s="117"/>
      <c r="I205" s="117"/>
      <c r="J205" s="117"/>
      <c r="K205" s="117"/>
      <c r="L205" s="117"/>
    </row>
    <row r="206" spans="1:12" ht="15.75" customHeight="1">
      <c r="A206" s="117"/>
      <c r="B206" s="117"/>
      <c r="C206" s="117"/>
      <c r="D206" s="117"/>
      <c r="E206" s="117"/>
      <c r="F206" s="117"/>
      <c r="G206" s="117"/>
      <c r="H206" s="117"/>
      <c r="I206" s="117"/>
      <c r="J206" s="117"/>
      <c r="K206" s="117"/>
      <c r="L206" s="117"/>
    </row>
    <row r="207" spans="1:12" ht="15.75" customHeight="1">
      <c r="A207" s="117"/>
      <c r="B207" s="117"/>
      <c r="C207" s="117"/>
      <c r="D207" s="117"/>
      <c r="E207" s="117"/>
      <c r="F207" s="117"/>
      <c r="G207" s="117"/>
      <c r="H207" s="117"/>
      <c r="I207" s="117"/>
      <c r="J207" s="117"/>
      <c r="K207" s="117"/>
      <c r="L207" s="117"/>
    </row>
    <row r="208" spans="1:12" ht="15.75" customHeight="1">
      <c r="A208" s="117"/>
      <c r="B208" s="117"/>
      <c r="C208" s="117"/>
      <c r="D208" s="117"/>
      <c r="E208" s="117"/>
      <c r="F208" s="117"/>
      <c r="G208" s="117"/>
      <c r="H208" s="117"/>
      <c r="I208" s="117"/>
      <c r="J208" s="117"/>
      <c r="K208" s="117"/>
      <c r="L208" s="117"/>
    </row>
    <row r="209" spans="1:12" ht="15.75" customHeight="1">
      <c r="A209" s="117"/>
      <c r="B209" s="117"/>
      <c r="C209" s="117"/>
      <c r="D209" s="117"/>
      <c r="E209" s="117"/>
      <c r="F209" s="117"/>
      <c r="G209" s="117"/>
      <c r="H209" s="117"/>
      <c r="I209" s="117"/>
      <c r="J209" s="117"/>
      <c r="K209" s="117"/>
      <c r="L209" s="117"/>
    </row>
    <row r="210" spans="1:12" ht="15.75" customHeight="1">
      <c r="A210" s="117"/>
      <c r="B210" s="117"/>
      <c r="C210" s="117"/>
      <c r="D210" s="117"/>
      <c r="E210" s="117"/>
      <c r="F210" s="117"/>
      <c r="G210" s="117"/>
      <c r="H210" s="117"/>
      <c r="I210" s="117"/>
      <c r="J210" s="117"/>
      <c r="K210" s="117"/>
      <c r="L210" s="117"/>
    </row>
    <row r="211" spans="1:12" ht="15.75" customHeight="1">
      <c r="A211" s="117"/>
      <c r="B211" s="117"/>
      <c r="C211" s="117"/>
      <c r="D211" s="117"/>
      <c r="E211" s="117"/>
      <c r="F211" s="117"/>
      <c r="G211" s="117"/>
      <c r="H211" s="117"/>
      <c r="I211" s="117"/>
      <c r="J211" s="117"/>
      <c r="K211" s="117"/>
      <c r="L211" s="117"/>
    </row>
    <row r="212" spans="1:12" ht="15.75" customHeight="1">
      <c r="A212" s="117"/>
      <c r="B212" s="117"/>
      <c r="C212" s="117"/>
      <c r="D212" s="117"/>
      <c r="E212" s="117"/>
      <c r="F212" s="117"/>
      <c r="G212" s="117"/>
      <c r="H212" s="117"/>
      <c r="I212" s="117"/>
      <c r="J212" s="117"/>
      <c r="K212" s="117"/>
      <c r="L212" s="117"/>
    </row>
    <row r="213" spans="1:12" ht="15.75" customHeight="1">
      <c r="A213" s="117"/>
      <c r="B213" s="117"/>
      <c r="C213" s="117"/>
      <c r="D213" s="117"/>
      <c r="E213" s="117"/>
      <c r="F213" s="117"/>
      <c r="G213" s="117"/>
      <c r="H213" s="117"/>
      <c r="I213" s="117"/>
      <c r="J213" s="117"/>
      <c r="K213" s="117"/>
      <c r="L213" s="117"/>
    </row>
    <row r="214" spans="1:12" ht="15.75" customHeight="1">
      <c r="A214" s="117"/>
      <c r="B214" s="117"/>
      <c r="C214" s="117"/>
      <c r="D214" s="117"/>
      <c r="E214" s="117"/>
      <c r="F214" s="117"/>
      <c r="G214" s="117"/>
      <c r="H214" s="117"/>
      <c r="I214" s="117"/>
      <c r="J214" s="117"/>
      <c r="K214" s="117"/>
      <c r="L214" s="117"/>
    </row>
    <row r="215" spans="1:12" ht="15.75" customHeight="1">
      <c r="A215" s="117"/>
      <c r="B215" s="117"/>
      <c r="C215" s="117"/>
      <c r="D215" s="117"/>
      <c r="E215" s="117"/>
      <c r="F215" s="117"/>
      <c r="G215" s="117"/>
      <c r="H215" s="117"/>
      <c r="I215" s="117"/>
      <c r="J215" s="117"/>
      <c r="K215" s="117"/>
      <c r="L215" s="117"/>
    </row>
    <row r="216" spans="1:12" ht="15.75" customHeight="1">
      <c r="A216" s="117"/>
      <c r="B216" s="117"/>
      <c r="C216" s="117"/>
      <c r="D216" s="117"/>
      <c r="E216" s="117"/>
      <c r="F216" s="117"/>
      <c r="G216" s="117"/>
      <c r="H216" s="117"/>
      <c r="I216" s="117"/>
      <c r="J216" s="117"/>
      <c r="K216" s="117"/>
      <c r="L216" s="117"/>
    </row>
    <row r="217" spans="1:12" ht="15.75" customHeight="1">
      <c r="A217" s="117"/>
      <c r="B217" s="117"/>
      <c r="C217" s="117"/>
      <c r="D217" s="117"/>
      <c r="E217" s="117"/>
      <c r="F217" s="117"/>
      <c r="G217" s="117"/>
      <c r="H217" s="117"/>
      <c r="I217" s="117"/>
      <c r="J217" s="117"/>
      <c r="K217" s="117"/>
      <c r="L217" s="117"/>
    </row>
    <row r="218" spans="1:12" ht="15.75" customHeight="1">
      <c r="A218" s="117"/>
      <c r="B218" s="117"/>
      <c r="C218" s="117"/>
      <c r="D218" s="117"/>
      <c r="E218" s="117"/>
      <c r="F218" s="117"/>
      <c r="G218" s="117"/>
      <c r="H218" s="117"/>
      <c r="I218" s="117"/>
      <c r="J218" s="117"/>
      <c r="K218" s="117"/>
      <c r="L218" s="117"/>
    </row>
    <row r="219" spans="1:12" ht="15.75" customHeight="1">
      <c r="A219" s="117"/>
      <c r="B219" s="117"/>
      <c r="C219" s="117"/>
      <c r="D219" s="117"/>
      <c r="E219" s="117"/>
      <c r="F219" s="117"/>
      <c r="G219" s="117"/>
      <c r="H219" s="117"/>
      <c r="I219" s="117"/>
      <c r="J219" s="117"/>
      <c r="K219" s="117"/>
      <c r="L219" s="117"/>
    </row>
    <row r="220" spans="1:12" ht="15.75" customHeight="1">
      <c r="A220" s="117"/>
      <c r="B220" s="117"/>
      <c r="C220" s="117"/>
      <c r="D220" s="117"/>
      <c r="E220" s="117"/>
      <c r="F220" s="117"/>
      <c r="G220" s="117"/>
      <c r="H220" s="117"/>
      <c r="I220" s="117"/>
      <c r="J220" s="117"/>
      <c r="K220" s="117"/>
      <c r="L220" s="117"/>
    </row>
    <row r="221" spans="1:12" ht="15.75" customHeight="1">
      <c r="A221" s="117"/>
      <c r="B221" s="117"/>
      <c r="C221" s="117"/>
      <c r="D221" s="117"/>
      <c r="E221" s="117"/>
      <c r="F221" s="117"/>
      <c r="G221" s="117"/>
      <c r="H221" s="117"/>
      <c r="I221" s="117"/>
      <c r="J221" s="117"/>
      <c r="K221" s="117"/>
      <c r="L221" s="117"/>
    </row>
    <row r="222" spans="1:12" ht="15.75" customHeight="1">
      <c r="A222" s="117"/>
      <c r="B222" s="117"/>
      <c r="C222" s="117"/>
      <c r="D222" s="117"/>
      <c r="E222" s="117"/>
      <c r="F222" s="117"/>
      <c r="G222" s="117"/>
      <c r="H222" s="117"/>
      <c r="I222" s="117"/>
      <c r="J222" s="117"/>
      <c r="K222" s="117"/>
      <c r="L222" s="117"/>
    </row>
    <row r="223" spans="1:12" ht="15.75" customHeight="1">
      <c r="A223" s="117"/>
      <c r="B223" s="117"/>
      <c r="C223" s="117"/>
      <c r="D223" s="117"/>
      <c r="E223" s="117"/>
      <c r="F223" s="117"/>
      <c r="G223" s="117"/>
      <c r="H223" s="117"/>
      <c r="I223" s="117"/>
      <c r="J223" s="117"/>
      <c r="K223" s="117"/>
      <c r="L223" s="117"/>
    </row>
    <row r="224" spans="1:12" ht="15.75" customHeight="1">
      <c r="A224" s="117"/>
      <c r="B224" s="117"/>
      <c r="C224" s="117"/>
      <c r="D224" s="117"/>
      <c r="E224" s="117"/>
      <c r="F224" s="117"/>
      <c r="G224" s="117"/>
      <c r="H224" s="117"/>
      <c r="I224" s="117"/>
      <c r="J224" s="117"/>
      <c r="K224" s="117"/>
      <c r="L224" s="117"/>
    </row>
    <row r="225" spans="1:12" ht="15.75" customHeight="1">
      <c r="A225" s="117"/>
      <c r="B225" s="117"/>
      <c r="C225" s="117"/>
      <c r="D225" s="117"/>
      <c r="E225" s="117"/>
      <c r="F225" s="117"/>
      <c r="G225" s="117"/>
      <c r="H225" s="117"/>
      <c r="I225" s="117"/>
      <c r="J225" s="117"/>
      <c r="K225" s="117"/>
      <c r="L225" s="117"/>
    </row>
    <row r="226" spans="1:12" ht="15.75" customHeight="1">
      <c r="A226" s="117"/>
      <c r="B226" s="117"/>
      <c r="C226" s="117"/>
      <c r="D226" s="117"/>
      <c r="E226" s="117"/>
      <c r="F226" s="117"/>
      <c r="G226" s="117"/>
      <c r="H226" s="117"/>
      <c r="I226" s="117"/>
      <c r="J226" s="117"/>
      <c r="K226" s="117"/>
      <c r="L226" s="117"/>
    </row>
    <row r="227" spans="1:12" ht="15.75" customHeight="1">
      <c r="A227" s="117"/>
      <c r="B227" s="117"/>
      <c r="C227" s="117"/>
      <c r="D227" s="117"/>
      <c r="E227" s="117"/>
      <c r="F227" s="117"/>
      <c r="G227" s="117"/>
      <c r="H227" s="117"/>
      <c r="I227" s="117"/>
      <c r="J227" s="117"/>
      <c r="K227" s="117"/>
      <c r="L227" s="117"/>
    </row>
    <row r="228" spans="1:12" ht="15.75" customHeight="1">
      <c r="A228" s="117"/>
      <c r="B228" s="117"/>
      <c r="C228" s="117"/>
      <c r="D228" s="117"/>
      <c r="E228" s="117"/>
      <c r="F228" s="117"/>
      <c r="G228" s="117"/>
      <c r="H228" s="117"/>
      <c r="I228" s="117"/>
      <c r="J228" s="117"/>
      <c r="K228" s="117"/>
      <c r="L228" s="117"/>
    </row>
    <row r="229" spans="1:12" ht="15.75" customHeight="1">
      <c r="A229" s="117"/>
      <c r="B229" s="117"/>
      <c r="C229" s="117"/>
      <c r="D229" s="117"/>
      <c r="E229" s="117"/>
      <c r="F229" s="117"/>
      <c r="G229" s="117"/>
      <c r="H229" s="117"/>
      <c r="I229" s="117"/>
      <c r="J229" s="117"/>
      <c r="K229" s="117"/>
      <c r="L229" s="117"/>
    </row>
    <row r="230" spans="1:12" ht="15.75" customHeight="1">
      <c r="A230" s="117"/>
      <c r="B230" s="117"/>
      <c r="C230" s="117"/>
      <c r="D230" s="117"/>
      <c r="E230" s="117"/>
      <c r="F230" s="117"/>
      <c r="G230" s="117"/>
      <c r="H230" s="117"/>
      <c r="I230" s="117"/>
      <c r="J230" s="117"/>
      <c r="K230" s="117"/>
      <c r="L230" s="117"/>
    </row>
    <row r="231" spans="1:12" ht="15.75" customHeight="1">
      <c r="A231" s="117"/>
      <c r="B231" s="117"/>
      <c r="C231" s="117"/>
      <c r="D231" s="117"/>
      <c r="E231" s="117"/>
      <c r="F231" s="117"/>
      <c r="G231" s="117"/>
      <c r="H231" s="117"/>
      <c r="I231" s="117"/>
      <c r="J231" s="117"/>
      <c r="K231" s="117"/>
      <c r="L231" s="117"/>
    </row>
    <row r="232" spans="1:12" ht="15.75" customHeight="1">
      <c r="A232" s="117"/>
      <c r="B232" s="117"/>
      <c r="C232" s="117"/>
      <c r="D232" s="117"/>
      <c r="E232" s="117"/>
      <c r="F232" s="117"/>
      <c r="G232" s="117"/>
      <c r="H232" s="117"/>
      <c r="I232" s="117"/>
      <c r="J232" s="117"/>
      <c r="K232" s="117"/>
      <c r="L232" s="117"/>
    </row>
    <row r="233" spans="1:12" ht="15.75" customHeight="1">
      <c r="A233" s="117"/>
      <c r="B233" s="117"/>
      <c r="C233" s="117"/>
      <c r="D233" s="117"/>
      <c r="E233" s="117"/>
      <c r="F233" s="117"/>
      <c r="G233" s="117"/>
      <c r="H233" s="117"/>
      <c r="I233" s="117"/>
      <c r="J233" s="117"/>
      <c r="K233" s="117"/>
      <c r="L233" s="117"/>
    </row>
    <row r="234" spans="1:12" ht="15.75" customHeight="1">
      <c r="A234" s="117"/>
      <c r="B234" s="117"/>
      <c r="C234" s="117"/>
      <c r="D234" s="117"/>
      <c r="E234" s="117"/>
      <c r="F234" s="117"/>
      <c r="G234" s="117"/>
      <c r="H234" s="117"/>
      <c r="I234" s="117"/>
      <c r="J234" s="117"/>
      <c r="K234" s="117"/>
      <c r="L234" s="117"/>
    </row>
    <row r="235" spans="1:12" ht="15.75" customHeight="1">
      <c r="A235" s="117"/>
      <c r="B235" s="117"/>
      <c r="C235" s="117"/>
      <c r="D235" s="117"/>
      <c r="E235" s="117"/>
      <c r="F235" s="117"/>
      <c r="G235" s="117"/>
      <c r="H235" s="117"/>
      <c r="I235" s="117"/>
      <c r="J235" s="117"/>
      <c r="K235" s="117"/>
      <c r="L235" s="117"/>
    </row>
    <row r="236" spans="1:12" ht="15.75" customHeight="1">
      <c r="A236" s="117"/>
      <c r="B236" s="117"/>
      <c r="C236" s="117"/>
      <c r="D236" s="117"/>
      <c r="E236" s="117"/>
      <c r="F236" s="117"/>
      <c r="G236" s="117"/>
      <c r="H236" s="117"/>
      <c r="I236" s="117"/>
      <c r="J236" s="117"/>
      <c r="K236" s="117"/>
      <c r="L236" s="117"/>
    </row>
    <row r="237" spans="1:12" ht="15.75" customHeight="1">
      <c r="A237" s="117"/>
      <c r="B237" s="117"/>
      <c r="C237" s="117"/>
      <c r="D237" s="117"/>
      <c r="E237" s="117"/>
      <c r="F237" s="117"/>
      <c r="G237" s="117"/>
      <c r="H237" s="117"/>
      <c r="I237" s="117"/>
      <c r="J237" s="117"/>
      <c r="K237" s="117"/>
      <c r="L237" s="117"/>
    </row>
    <row r="238" spans="1:12" ht="15.75" customHeight="1">
      <c r="A238" s="117"/>
      <c r="B238" s="117"/>
      <c r="C238" s="117"/>
      <c r="D238" s="117"/>
      <c r="E238" s="117"/>
      <c r="F238" s="117"/>
      <c r="G238" s="117"/>
      <c r="H238" s="117"/>
      <c r="I238" s="117"/>
      <c r="J238" s="117"/>
      <c r="K238" s="117"/>
      <c r="L238" s="117"/>
    </row>
    <row r="239" spans="1:12" ht="15.75" customHeight="1">
      <c r="A239" s="117"/>
      <c r="B239" s="117"/>
      <c r="C239" s="117"/>
      <c r="D239" s="117"/>
      <c r="E239" s="117"/>
      <c r="F239" s="117"/>
      <c r="G239" s="117"/>
      <c r="H239" s="117"/>
      <c r="I239" s="117"/>
      <c r="J239" s="117"/>
      <c r="K239" s="117"/>
      <c r="L239" s="117"/>
    </row>
    <row r="240" spans="1:12" ht="15.75" customHeight="1">
      <c r="A240" s="117"/>
      <c r="B240" s="117"/>
      <c r="C240" s="117"/>
      <c r="D240" s="117"/>
      <c r="E240" s="117"/>
      <c r="F240" s="117"/>
      <c r="G240" s="117"/>
      <c r="H240" s="117"/>
      <c r="I240" s="117"/>
      <c r="J240" s="117"/>
      <c r="K240" s="117"/>
      <c r="L240" s="117"/>
    </row>
    <row r="241" spans="1:12" ht="15.75" customHeight="1">
      <c r="A241" s="117"/>
      <c r="B241" s="117"/>
      <c r="C241" s="117"/>
      <c r="D241" s="117"/>
      <c r="E241" s="117"/>
      <c r="F241" s="117"/>
      <c r="G241" s="117"/>
      <c r="H241" s="117"/>
      <c r="I241" s="117"/>
      <c r="J241" s="117"/>
      <c r="K241" s="117"/>
      <c r="L241" s="117"/>
    </row>
    <row r="242" spans="1:12" ht="15.75" customHeight="1">
      <c r="A242" s="117"/>
      <c r="B242" s="117"/>
      <c r="C242" s="117"/>
      <c r="D242" s="117"/>
      <c r="E242" s="117"/>
      <c r="F242" s="117"/>
      <c r="G242" s="117"/>
      <c r="H242" s="117"/>
      <c r="I242" s="117"/>
      <c r="J242" s="117"/>
      <c r="K242" s="117"/>
      <c r="L242" s="117"/>
    </row>
    <row r="243" spans="1:12" ht="15.75" customHeight="1">
      <c r="A243" s="117"/>
      <c r="B243" s="117"/>
      <c r="C243" s="117"/>
      <c r="D243" s="117"/>
      <c r="E243" s="117"/>
      <c r="F243" s="117"/>
      <c r="G243" s="117"/>
      <c r="H243" s="117"/>
      <c r="I243" s="117"/>
      <c r="J243" s="117"/>
      <c r="K243" s="117"/>
      <c r="L243" s="117"/>
    </row>
    <row r="244" spans="1:12" ht="15.75" customHeight="1">
      <c r="A244" s="117"/>
      <c r="B244" s="117"/>
      <c r="C244" s="117"/>
      <c r="D244" s="117"/>
      <c r="E244" s="117"/>
      <c r="F244" s="117"/>
      <c r="G244" s="117"/>
      <c r="H244" s="117"/>
      <c r="I244" s="117"/>
      <c r="J244" s="117"/>
      <c r="K244" s="117"/>
      <c r="L244" s="117"/>
    </row>
    <row r="245" spans="1:12" ht="15.75" customHeight="1">
      <c r="A245" s="117"/>
      <c r="B245" s="117"/>
      <c r="C245" s="117"/>
      <c r="D245" s="117"/>
      <c r="E245" s="117"/>
      <c r="F245" s="117"/>
      <c r="G245" s="117"/>
      <c r="H245" s="117"/>
      <c r="I245" s="117"/>
      <c r="J245" s="117"/>
      <c r="K245" s="117"/>
      <c r="L245" s="117"/>
    </row>
    <row r="246" spans="1:12" ht="15.75" customHeight="1">
      <c r="A246" s="117"/>
      <c r="B246" s="117"/>
      <c r="C246" s="117"/>
      <c r="D246" s="117"/>
      <c r="E246" s="117"/>
      <c r="F246" s="117"/>
      <c r="G246" s="117"/>
      <c r="H246" s="117"/>
      <c r="I246" s="117"/>
      <c r="J246" s="117"/>
      <c r="K246" s="117"/>
      <c r="L246" s="117"/>
    </row>
    <row r="247" spans="1:12" ht="15.75" customHeight="1">
      <c r="A247" s="117"/>
      <c r="B247" s="117"/>
      <c r="C247" s="117"/>
      <c r="D247" s="117"/>
      <c r="E247" s="117"/>
      <c r="F247" s="117"/>
      <c r="G247" s="117"/>
      <c r="H247" s="117"/>
      <c r="I247" s="117"/>
      <c r="J247" s="117"/>
      <c r="K247" s="117"/>
      <c r="L247" s="117"/>
    </row>
    <row r="248" spans="1:12" ht="15.75" customHeight="1">
      <c r="A248" s="117"/>
      <c r="B248" s="117"/>
      <c r="C248" s="117"/>
      <c r="D248" s="117"/>
      <c r="E248" s="117"/>
      <c r="F248" s="117"/>
      <c r="G248" s="117"/>
      <c r="H248" s="117"/>
      <c r="I248" s="117"/>
      <c r="J248" s="117"/>
      <c r="K248" s="117"/>
      <c r="L248" s="117"/>
    </row>
    <row r="249" spans="1:12" ht="15.75" customHeight="1">
      <c r="A249" s="117"/>
      <c r="B249" s="117"/>
      <c r="C249" s="117"/>
      <c r="D249" s="117"/>
      <c r="E249" s="117"/>
      <c r="F249" s="117"/>
      <c r="G249" s="117"/>
      <c r="H249" s="117"/>
      <c r="I249" s="117"/>
      <c r="J249" s="117"/>
      <c r="K249" s="117"/>
      <c r="L249" s="117"/>
    </row>
    <row r="250" spans="1:12" ht="15.75" customHeight="1">
      <c r="A250" s="117"/>
      <c r="B250" s="117"/>
      <c r="C250" s="117"/>
      <c r="D250" s="117"/>
      <c r="E250" s="117"/>
      <c r="F250" s="117"/>
      <c r="G250" s="117"/>
      <c r="H250" s="117"/>
      <c r="I250" s="117"/>
      <c r="J250" s="117"/>
      <c r="K250" s="117"/>
      <c r="L250" s="117"/>
    </row>
    <row r="251" spans="1:12" ht="15.75" customHeight="1">
      <c r="A251" s="117"/>
      <c r="B251" s="117"/>
      <c r="C251" s="117"/>
      <c r="D251" s="117"/>
      <c r="E251" s="117"/>
      <c r="F251" s="117"/>
      <c r="G251" s="117"/>
      <c r="H251" s="117"/>
      <c r="I251" s="117"/>
      <c r="J251" s="117"/>
      <c r="K251" s="117"/>
      <c r="L251" s="117"/>
    </row>
    <row r="252" spans="1:12" ht="15.75" customHeight="1">
      <c r="A252" s="117"/>
      <c r="B252" s="117"/>
      <c r="C252" s="117"/>
      <c r="D252" s="117"/>
      <c r="E252" s="117"/>
      <c r="F252" s="117"/>
      <c r="G252" s="117"/>
      <c r="H252" s="117"/>
      <c r="I252" s="117"/>
      <c r="J252" s="117"/>
      <c r="K252" s="117"/>
      <c r="L252" s="117"/>
    </row>
    <row r="253" spans="1:12" ht="15.75" customHeight="1">
      <c r="A253" s="117"/>
      <c r="B253" s="117"/>
      <c r="C253" s="117"/>
      <c r="D253" s="117"/>
      <c r="E253" s="117"/>
      <c r="F253" s="117"/>
      <c r="G253" s="117"/>
      <c r="H253" s="117"/>
      <c r="I253" s="117"/>
      <c r="J253" s="117"/>
      <c r="K253" s="117"/>
      <c r="L253" s="117"/>
    </row>
    <row r="254" spans="1:12" ht="15.75" customHeight="1">
      <c r="A254" s="117"/>
      <c r="B254" s="117"/>
      <c r="C254" s="117"/>
      <c r="D254" s="117"/>
      <c r="E254" s="117"/>
      <c r="F254" s="117"/>
      <c r="G254" s="117"/>
      <c r="H254" s="117"/>
      <c r="I254" s="117"/>
      <c r="J254" s="117"/>
      <c r="K254" s="117"/>
      <c r="L254" s="117"/>
    </row>
    <row r="255" spans="1:12" ht="15.75" customHeight="1">
      <c r="A255" s="117"/>
      <c r="B255" s="117"/>
      <c r="C255" s="117"/>
      <c r="D255" s="117"/>
      <c r="E255" s="117"/>
      <c r="F255" s="117"/>
      <c r="G255" s="117"/>
      <c r="H255" s="117"/>
      <c r="I255" s="117"/>
      <c r="J255" s="117"/>
      <c r="K255" s="117"/>
      <c r="L255" s="117"/>
    </row>
    <row r="256" spans="1:12" ht="15.75" customHeight="1">
      <c r="A256" s="117"/>
      <c r="B256" s="117"/>
      <c r="C256" s="117"/>
      <c r="D256" s="117"/>
      <c r="E256" s="117"/>
      <c r="F256" s="117"/>
      <c r="G256" s="117"/>
      <c r="H256" s="117"/>
      <c r="I256" s="117"/>
      <c r="J256" s="117"/>
      <c r="K256" s="117"/>
      <c r="L256" s="117"/>
    </row>
    <row r="257" spans="1:12" ht="15.75" customHeight="1">
      <c r="A257" s="117"/>
      <c r="B257" s="117"/>
      <c r="C257" s="117"/>
      <c r="D257" s="117"/>
      <c r="E257" s="117"/>
      <c r="F257" s="117"/>
      <c r="G257" s="117"/>
      <c r="H257" s="117"/>
      <c r="I257" s="117"/>
      <c r="J257" s="117"/>
      <c r="K257" s="117"/>
      <c r="L257" s="117"/>
    </row>
    <row r="258" spans="1:12" ht="15.75" customHeight="1">
      <c r="A258" s="117"/>
      <c r="B258" s="117"/>
      <c r="C258" s="117"/>
      <c r="D258" s="117"/>
      <c r="E258" s="117"/>
      <c r="F258" s="117"/>
      <c r="G258" s="117"/>
      <c r="H258" s="117"/>
      <c r="I258" s="117"/>
      <c r="J258" s="117"/>
      <c r="K258" s="117"/>
      <c r="L258" s="117"/>
    </row>
    <row r="259" spans="1:12" ht="15.75" customHeight="1">
      <c r="A259" s="117"/>
      <c r="B259" s="117"/>
      <c r="C259" s="117"/>
      <c r="D259" s="117"/>
      <c r="E259" s="117"/>
      <c r="F259" s="117"/>
      <c r="G259" s="117"/>
      <c r="H259" s="117"/>
      <c r="I259" s="117"/>
      <c r="J259" s="117"/>
      <c r="K259" s="117"/>
      <c r="L259" s="117"/>
    </row>
    <row r="260" spans="1:12" ht="15.75" customHeight="1">
      <c r="A260" s="117"/>
      <c r="B260" s="117"/>
      <c r="C260" s="117"/>
      <c r="D260" s="117"/>
      <c r="E260" s="117"/>
      <c r="F260" s="117"/>
      <c r="G260" s="117"/>
      <c r="H260" s="117"/>
      <c r="I260" s="117"/>
      <c r="J260" s="117"/>
      <c r="K260" s="117"/>
      <c r="L260" s="117"/>
    </row>
    <row r="261" spans="1:12" ht="15.75" customHeight="1">
      <c r="A261" s="117"/>
      <c r="B261" s="117"/>
      <c r="C261" s="117"/>
      <c r="D261" s="117"/>
      <c r="E261" s="117"/>
      <c r="F261" s="117"/>
      <c r="G261" s="117"/>
      <c r="H261" s="117"/>
      <c r="I261" s="117"/>
      <c r="J261" s="117"/>
      <c r="K261" s="117"/>
      <c r="L261" s="117"/>
    </row>
    <row r="262" spans="1:12" ht="15.75" customHeight="1">
      <c r="A262" s="117"/>
      <c r="B262" s="117"/>
      <c r="C262" s="117"/>
      <c r="D262" s="117"/>
      <c r="E262" s="117"/>
      <c r="F262" s="117"/>
      <c r="G262" s="117"/>
      <c r="H262" s="117"/>
      <c r="I262" s="117"/>
      <c r="J262" s="117"/>
      <c r="K262" s="117"/>
      <c r="L262" s="117"/>
    </row>
    <row r="263" spans="1:12" ht="15.75" customHeight="1">
      <c r="A263" s="117"/>
      <c r="B263" s="117"/>
      <c r="C263" s="117"/>
      <c r="D263" s="117"/>
      <c r="E263" s="117"/>
      <c r="F263" s="117"/>
      <c r="G263" s="117"/>
      <c r="H263" s="117"/>
      <c r="I263" s="117"/>
      <c r="J263" s="117"/>
      <c r="K263" s="117"/>
      <c r="L263" s="117"/>
    </row>
    <row r="264" spans="1:12" ht="15.75" customHeight="1">
      <c r="A264" s="117"/>
      <c r="B264" s="117"/>
      <c r="C264" s="117"/>
      <c r="D264" s="117"/>
      <c r="E264" s="117"/>
      <c r="F264" s="117"/>
      <c r="G264" s="117"/>
      <c r="H264" s="117"/>
      <c r="I264" s="117"/>
      <c r="J264" s="117"/>
      <c r="K264" s="117"/>
      <c r="L264" s="117"/>
    </row>
    <row r="265" spans="1:12" ht="15.75" customHeight="1">
      <c r="A265" s="117"/>
      <c r="B265" s="117"/>
      <c r="C265" s="117"/>
      <c r="D265" s="117"/>
      <c r="E265" s="117"/>
      <c r="F265" s="117"/>
      <c r="G265" s="117"/>
      <c r="H265" s="117"/>
      <c r="I265" s="117"/>
      <c r="J265" s="117"/>
      <c r="K265" s="117"/>
      <c r="L265" s="117"/>
    </row>
    <row r="266" spans="1:12" ht="15.75" customHeight="1">
      <c r="A266" s="117"/>
      <c r="B266" s="117"/>
      <c r="C266" s="117"/>
      <c r="D266" s="117"/>
      <c r="E266" s="117"/>
      <c r="F266" s="117"/>
      <c r="G266" s="117"/>
      <c r="H266" s="117"/>
      <c r="I266" s="117"/>
      <c r="J266" s="117"/>
      <c r="K266" s="117"/>
      <c r="L266" s="117"/>
    </row>
    <row r="267" spans="1:12" ht="15.75" customHeight="1">
      <c r="A267" s="117"/>
      <c r="B267" s="117"/>
      <c r="C267" s="117"/>
      <c r="D267" s="117"/>
      <c r="E267" s="117"/>
      <c r="F267" s="117"/>
      <c r="G267" s="117"/>
      <c r="H267" s="117"/>
      <c r="I267" s="117"/>
      <c r="J267" s="117"/>
      <c r="K267" s="117"/>
      <c r="L267" s="117"/>
    </row>
    <row r="268" spans="1:12" ht="15.75" customHeight="1">
      <c r="A268" s="117"/>
      <c r="B268" s="117"/>
      <c r="C268" s="117"/>
      <c r="D268" s="117"/>
      <c r="E268" s="117"/>
      <c r="F268" s="117"/>
      <c r="G268" s="117"/>
      <c r="H268" s="117"/>
      <c r="I268" s="117"/>
      <c r="J268" s="117"/>
      <c r="K268" s="117"/>
      <c r="L268" s="117"/>
    </row>
    <row r="269" spans="1:12" ht="15.75" customHeight="1">
      <c r="A269" s="117"/>
      <c r="B269" s="117"/>
      <c r="C269" s="117"/>
      <c r="D269" s="117"/>
      <c r="E269" s="117"/>
      <c r="F269" s="117"/>
      <c r="G269" s="117"/>
      <c r="H269" s="117"/>
      <c r="I269" s="117"/>
      <c r="J269" s="117"/>
      <c r="K269" s="117"/>
      <c r="L269" s="117"/>
    </row>
    <row r="270" spans="1:12" ht="15.75" customHeight="1">
      <c r="A270" s="117"/>
      <c r="B270" s="117"/>
      <c r="C270" s="117"/>
      <c r="D270" s="117"/>
      <c r="E270" s="117"/>
      <c r="F270" s="117"/>
      <c r="G270" s="117"/>
      <c r="H270" s="117"/>
      <c r="I270" s="117"/>
      <c r="J270" s="117"/>
      <c r="K270" s="117"/>
      <c r="L270" s="117"/>
    </row>
    <row r="271" spans="1:12" ht="15.75" customHeight="1">
      <c r="A271" s="117"/>
      <c r="B271" s="117"/>
      <c r="C271" s="117"/>
      <c r="D271" s="117"/>
      <c r="E271" s="117"/>
      <c r="F271" s="117"/>
      <c r="G271" s="117"/>
      <c r="H271" s="117"/>
      <c r="I271" s="117"/>
      <c r="J271" s="117"/>
      <c r="K271" s="117"/>
      <c r="L271" s="117"/>
    </row>
    <row r="272" spans="1:12" ht="15.75" customHeight="1">
      <c r="A272" s="117"/>
      <c r="B272" s="117"/>
      <c r="C272" s="117"/>
      <c r="D272" s="117"/>
      <c r="E272" s="117"/>
      <c r="F272" s="117"/>
      <c r="G272" s="117"/>
      <c r="H272" s="117"/>
      <c r="I272" s="117"/>
      <c r="J272" s="117"/>
      <c r="K272" s="117"/>
      <c r="L272" s="117"/>
    </row>
    <row r="273" spans="1:12" ht="15.75" customHeight="1">
      <c r="A273" s="117"/>
      <c r="B273" s="117"/>
      <c r="C273" s="117"/>
      <c r="D273" s="117"/>
      <c r="E273" s="117"/>
      <c r="F273" s="117"/>
      <c r="G273" s="117"/>
      <c r="H273" s="117"/>
      <c r="I273" s="117"/>
      <c r="J273" s="117"/>
      <c r="K273" s="117"/>
      <c r="L273" s="117"/>
    </row>
    <row r="274" spans="1:12" ht="15.75" customHeight="1">
      <c r="A274" s="117"/>
      <c r="B274" s="117"/>
      <c r="C274" s="117"/>
      <c r="D274" s="117"/>
      <c r="E274" s="117"/>
      <c r="F274" s="117"/>
      <c r="G274" s="117"/>
      <c r="H274" s="117"/>
      <c r="I274" s="117"/>
      <c r="J274" s="117"/>
      <c r="K274" s="117"/>
      <c r="L274" s="117"/>
    </row>
    <row r="275" spans="1:12" ht="15.75" customHeight="1">
      <c r="A275" s="117"/>
      <c r="B275" s="117"/>
      <c r="C275" s="117"/>
      <c r="D275" s="117"/>
      <c r="E275" s="117"/>
      <c r="F275" s="117"/>
      <c r="G275" s="117"/>
      <c r="H275" s="117"/>
      <c r="I275" s="117"/>
      <c r="J275" s="117"/>
      <c r="K275" s="117"/>
      <c r="L275" s="117"/>
    </row>
    <row r="276" spans="1:12" ht="15.75" customHeight="1">
      <c r="A276" s="117"/>
      <c r="B276" s="117"/>
      <c r="C276" s="117"/>
      <c r="D276" s="117"/>
      <c r="E276" s="117"/>
      <c r="F276" s="117"/>
      <c r="G276" s="117"/>
      <c r="H276" s="117"/>
      <c r="I276" s="117"/>
      <c r="J276" s="117"/>
      <c r="K276" s="117"/>
      <c r="L276" s="117"/>
    </row>
    <row r="277" spans="1:12" ht="15.75" customHeight="1">
      <c r="A277" s="117"/>
      <c r="B277" s="117"/>
      <c r="C277" s="117"/>
      <c r="D277" s="117"/>
      <c r="E277" s="117"/>
      <c r="F277" s="117"/>
      <c r="G277" s="117"/>
      <c r="H277" s="117"/>
      <c r="I277" s="117"/>
      <c r="J277" s="117"/>
      <c r="K277" s="117"/>
      <c r="L277" s="117"/>
    </row>
    <row r="278" spans="1:12" ht="15.75" customHeight="1">
      <c r="A278" s="117"/>
      <c r="B278" s="117"/>
      <c r="C278" s="117"/>
      <c r="D278" s="117"/>
      <c r="E278" s="117"/>
      <c r="F278" s="117"/>
      <c r="G278" s="117"/>
      <c r="H278" s="117"/>
      <c r="I278" s="117"/>
      <c r="J278" s="117"/>
      <c r="K278" s="117"/>
      <c r="L278" s="117"/>
    </row>
    <row r="279" spans="1:12" ht="15.75" customHeight="1">
      <c r="A279" s="117"/>
      <c r="B279" s="117"/>
      <c r="C279" s="117"/>
      <c r="D279" s="117"/>
      <c r="E279" s="117"/>
      <c r="F279" s="117"/>
      <c r="G279" s="117"/>
      <c r="H279" s="117"/>
      <c r="I279" s="117"/>
      <c r="J279" s="117"/>
      <c r="K279" s="117"/>
      <c r="L279" s="117"/>
    </row>
    <row r="280" spans="1:12" ht="15.75" customHeight="1">
      <c r="A280" s="117"/>
      <c r="B280" s="117"/>
      <c r="C280" s="117"/>
      <c r="D280" s="117"/>
      <c r="E280" s="117"/>
      <c r="F280" s="117"/>
      <c r="G280" s="117"/>
      <c r="H280" s="117"/>
      <c r="I280" s="117"/>
      <c r="J280" s="117"/>
      <c r="K280" s="117"/>
      <c r="L280" s="117"/>
    </row>
    <row r="281" spans="1:12" ht="15.75" customHeight="1">
      <c r="A281" s="117"/>
      <c r="B281" s="117"/>
      <c r="C281" s="117"/>
      <c r="D281" s="117"/>
      <c r="E281" s="117"/>
      <c r="F281" s="117"/>
      <c r="G281" s="117"/>
      <c r="H281" s="117"/>
      <c r="I281" s="117"/>
      <c r="J281" s="117"/>
      <c r="K281" s="117"/>
      <c r="L281" s="117"/>
    </row>
    <row r="282" spans="1:12" ht="15.75" customHeight="1">
      <c r="A282" s="117"/>
      <c r="B282" s="117"/>
      <c r="C282" s="117"/>
      <c r="D282" s="117"/>
      <c r="E282" s="117"/>
      <c r="F282" s="117"/>
      <c r="G282" s="117"/>
      <c r="H282" s="117"/>
      <c r="I282" s="117"/>
      <c r="J282" s="117"/>
      <c r="K282" s="117"/>
      <c r="L282" s="117"/>
    </row>
    <row r="283" spans="1:12" ht="15.75" customHeight="1">
      <c r="A283" s="117"/>
      <c r="B283" s="117"/>
      <c r="C283" s="117"/>
      <c r="D283" s="117"/>
      <c r="E283" s="117"/>
      <c r="F283" s="117"/>
      <c r="G283" s="117"/>
      <c r="H283" s="117"/>
      <c r="I283" s="117"/>
      <c r="J283" s="117"/>
      <c r="K283" s="117"/>
      <c r="L283" s="117"/>
    </row>
    <row r="284" spans="1:12" ht="15.75" customHeight="1">
      <c r="A284" s="117"/>
      <c r="B284" s="117"/>
      <c r="C284" s="117"/>
      <c r="D284" s="117"/>
      <c r="E284" s="117"/>
      <c r="F284" s="117"/>
      <c r="G284" s="117"/>
      <c r="H284" s="117"/>
      <c r="I284" s="117"/>
      <c r="J284" s="117"/>
      <c r="K284" s="117"/>
      <c r="L284" s="117"/>
    </row>
    <row r="285" spans="1:12" ht="15.75" customHeight="1">
      <c r="A285" s="117"/>
      <c r="B285" s="117"/>
      <c r="C285" s="117"/>
      <c r="D285" s="117"/>
      <c r="E285" s="117"/>
      <c r="F285" s="117"/>
      <c r="G285" s="117"/>
      <c r="H285" s="117"/>
      <c r="I285" s="117"/>
      <c r="J285" s="117"/>
      <c r="K285" s="117"/>
      <c r="L285" s="117"/>
    </row>
    <row r="286" spans="1:12" ht="15.75" customHeight="1">
      <c r="A286" s="117"/>
      <c r="B286" s="117"/>
      <c r="C286" s="117"/>
      <c r="D286" s="117"/>
      <c r="E286" s="117"/>
      <c r="F286" s="117"/>
      <c r="G286" s="117"/>
      <c r="H286" s="117"/>
      <c r="I286" s="117"/>
      <c r="J286" s="117"/>
      <c r="K286" s="117"/>
      <c r="L286" s="117"/>
    </row>
    <row r="287" spans="1:12" ht="15.75" customHeight="1">
      <c r="A287" s="117"/>
      <c r="B287" s="117"/>
      <c r="C287" s="117"/>
      <c r="D287" s="117"/>
      <c r="E287" s="117"/>
      <c r="F287" s="117"/>
      <c r="G287" s="117"/>
      <c r="H287" s="117"/>
      <c r="I287" s="117"/>
      <c r="J287" s="117"/>
      <c r="K287" s="117"/>
      <c r="L287" s="117"/>
    </row>
    <row r="288" spans="1:12" ht="15.75" customHeight="1">
      <c r="A288" s="117"/>
      <c r="B288" s="117"/>
      <c r="C288" s="117"/>
      <c r="D288" s="117"/>
      <c r="E288" s="117"/>
      <c r="F288" s="117"/>
      <c r="G288" s="117"/>
      <c r="H288" s="117"/>
      <c r="I288" s="117"/>
      <c r="J288" s="117"/>
      <c r="K288" s="117"/>
      <c r="L288" s="117"/>
    </row>
    <row r="289" spans="1:12" ht="15.75" customHeight="1">
      <c r="A289" s="117"/>
      <c r="B289" s="117"/>
      <c r="C289" s="117"/>
      <c r="D289" s="117"/>
      <c r="E289" s="117"/>
      <c r="F289" s="117"/>
      <c r="G289" s="117"/>
      <c r="H289" s="117"/>
      <c r="I289" s="117"/>
      <c r="J289" s="117"/>
      <c r="K289" s="117"/>
      <c r="L289" s="117"/>
    </row>
    <row r="290" spans="1:12" ht="15.75" customHeight="1">
      <c r="A290" s="117"/>
      <c r="B290" s="117"/>
      <c r="C290" s="117"/>
      <c r="D290" s="117"/>
      <c r="E290" s="117"/>
      <c r="F290" s="117"/>
      <c r="G290" s="117"/>
      <c r="H290" s="117"/>
      <c r="I290" s="117"/>
      <c r="J290" s="117"/>
      <c r="K290" s="117"/>
      <c r="L290" s="117"/>
    </row>
    <row r="291" spans="1:12" ht="15.75" customHeight="1">
      <c r="A291" s="117"/>
      <c r="B291" s="117"/>
      <c r="C291" s="117"/>
      <c r="D291" s="117"/>
      <c r="E291" s="117"/>
      <c r="F291" s="117"/>
      <c r="G291" s="117"/>
      <c r="H291" s="117"/>
      <c r="I291" s="117"/>
      <c r="J291" s="117"/>
      <c r="K291" s="117"/>
      <c r="L291" s="117"/>
    </row>
    <row r="292" spans="1:12" ht="15.75" customHeight="1">
      <c r="A292" s="117"/>
      <c r="B292" s="117"/>
      <c r="C292" s="117"/>
      <c r="D292" s="117"/>
      <c r="E292" s="117"/>
      <c r="F292" s="117"/>
      <c r="G292" s="117"/>
      <c r="H292" s="117"/>
      <c r="I292" s="117"/>
      <c r="J292" s="117"/>
      <c r="K292" s="117"/>
      <c r="L292" s="117"/>
    </row>
    <row r="293" spans="1:12" ht="15.75" customHeight="1">
      <c r="A293" s="117"/>
      <c r="B293" s="117"/>
      <c r="C293" s="117"/>
      <c r="D293" s="117"/>
      <c r="E293" s="117"/>
      <c r="F293" s="117"/>
      <c r="G293" s="117"/>
      <c r="H293" s="117"/>
      <c r="I293" s="117"/>
      <c r="J293" s="117"/>
      <c r="K293" s="117"/>
      <c r="L293" s="117"/>
    </row>
    <row r="294" spans="1:12" ht="15.75" customHeight="1">
      <c r="A294" s="117"/>
      <c r="B294" s="117"/>
      <c r="C294" s="117"/>
      <c r="D294" s="117"/>
      <c r="E294" s="117"/>
      <c r="F294" s="117"/>
      <c r="G294" s="117"/>
      <c r="H294" s="117"/>
      <c r="I294" s="117"/>
      <c r="J294" s="117"/>
      <c r="K294" s="117"/>
      <c r="L294" s="117"/>
    </row>
    <row r="295" spans="1:12" ht="15.75" customHeight="1">
      <c r="A295" s="117"/>
      <c r="B295" s="117"/>
      <c r="C295" s="117"/>
      <c r="D295" s="117"/>
      <c r="E295" s="117"/>
      <c r="F295" s="117"/>
      <c r="G295" s="117"/>
      <c r="H295" s="117"/>
      <c r="I295" s="117"/>
      <c r="J295" s="117"/>
      <c r="K295" s="117"/>
      <c r="L295" s="117"/>
    </row>
    <row r="296" spans="1:12" ht="15.75" customHeight="1">
      <c r="A296" s="117"/>
      <c r="B296" s="117"/>
      <c r="C296" s="117"/>
      <c r="D296" s="117"/>
      <c r="E296" s="117"/>
      <c r="F296" s="117"/>
      <c r="G296" s="117"/>
      <c r="H296" s="117"/>
      <c r="I296" s="117"/>
      <c r="J296" s="117"/>
      <c r="K296" s="117"/>
      <c r="L296" s="117"/>
    </row>
    <row r="297" spans="1:12" ht="15.75" customHeight="1">
      <c r="A297" s="117"/>
      <c r="B297" s="117"/>
      <c r="C297" s="117"/>
      <c r="D297" s="117"/>
      <c r="E297" s="117"/>
      <c r="F297" s="117"/>
      <c r="G297" s="117"/>
      <c r="H297" s="117"/>
      <c r="I297" s="117"/>
      <c r="J297" s="117"/>
      <c r="K297" s="117"/>
      <c r="L297" s="117"/>
    </row>
    <row r="298" spans="1:12" ht="15.75" customHeight="1">
      <c r="A298" s="117"/>
      <c r="B298" s="117"/>
      <c r="C298" s="117"/>
      <c r="D298" s="117"/>
      <c r="E298" s="117"/>
      <c r="F298" s="117"/>
      <c r="G298" s="117"/>
      <c r="H298" s="117"/>
      <c r="I298" s="117"/>
      <c r="J298" s="117"/>
      <c r="K298" s="117"/>
      <c r="L298" s="117"/>
    </row>
    <row r="299" spans="1:12" ht="15.75" customHeight="1">
      <c r="A299" s="117"/>
      <c r="B299" s="117"/>
      <c r="C299" s="117"/>
      <c r="D299" s="117"/>
      <c r="E299" s="117"/>
      <c r="F299" s="117"/>
      <c r="G299" s="117"/>
      <c r="H299" s="117"/>
      <c r="I299" s="117"/>
      <c r="J299" s="117"/>
      <c r="K299" s="117"/>
      <c r="L299" s="117"/>
    </row>
    <row r="300" spans="1:12" ht="15.75" customHeight="1">
      <c r="A300" s="117"/>
      <c r="B300" s="117"/>
      <c r="C300" s="117"/>
      <c r="D300" s="117"/>
      <c r="E300" s="117"/>
      <c r="F300" s="117"/>
      <c r="G300" s="117"/>
      <c r="H300" s="117"/>
      <c r="I300" s="117"/>
      <c r="J300" s="117"/>
      <c r="K300" s="117"/>
      <c r="L300" s="117"/>
    </row>
    <row r="301" spans="1:12" ht="15.75" customHeight="1">
      <c r="A301" s="117"/>
      <c r="B301" s="117"/>
      <c r="C301" s="117"/>
      <c r="D301" s="117"/>
      <c r="E301" s="117"/>
      <c r="F301" s="117"/>
      <c r="G301" s="117"/>
      <c r="H301" s="117"/>
      <c r="I301" s="117"/>
      <c r="J301" s="117"/>
      <c r="K301" s="117"/>
      <c r="L301" s="117"/>
    </row>
    <row r="302" spans="1:12" ht="15.75" customHeight="1">
      <c r="A302" s="117"/>
      <c r="B302" s="117"/>
      <c r="C302" s="117"/>
      <c r="D302" s="117"/>
      <c r="E302" s="117"/>
      <c r="F302" s="117"/>
      <c r="G302" s="117"/>
      <c r="H302" s="117"/>
      <c r="I302" s="117"/>
      <c r="J302" s="117"/>
      <c r="K302" s="117"/>
      <c r="L302" s="117"/>
    </row>
    <row r="303" spans="1:12" ht="15.75" customHeight="1">
      <c r="A303" s="117"/>
      <c r="B303" s="117"/>
      <c r="C303" s="117"/>
      <c r="D303" s="117"/>
      <c r="E303" s="117"/>
      <c r="F303" s="117"/>
      <c r="G303" s="117"/>
      <c r="H303" s="117"/>
      <c r="I303" s="117"/>
      <c r="J303" s="117"/>
      <c r="K303" s="117"/>
      <c r="L303" s="117"/>
    </row>
    <row r="304" spans="1:12" ht="15.75" customHeight="1">
      <c r="A304" s="117"/>
      <c r="B304" s="117"/>
      <c r="C304" s="117"/>
      <c r="D304" s="117"/>
      <c r="E304" s="117"/>
      <c r="F304" s="117"/>
      <c r="G304" s="117"/>
      <c r="H304" s="117"/>
      <c r="I304" s="117"/>
      <c r="J304" s="117"/>
      <c r="K304" s="117"/>
      <c r="L304" s="117"/>
    </row>
    <row r="305" spans="1:12" ht="15.75" customHeight="1">
      <c r="A305" s="117"/>
      <c r="B305" s="117"/>
      <c r="C305" s="117"/>
      <c r="D305" s="117"/>
      <c r="E305" s="117"/>
      <c r="F305" s="117"/>
      <c r="G305" s="117"/>
      <c r="H305" s="117"/>
      <c r="I305" s="117"/>
      <c r="J305" s="117"/>
      <c r="K305" s="117"/>
      <c r="L305" s="117"/>
    </row>
    <row r="306" spans="1:12" ht="15.75" customHeight="1">
      <c r="A306" s="117"/>
      <c r="B306" s="117"/>
      <c r="C306" s="117"/>
      <c r="D306" s="117"/>
      <c r="E306" s="117"/>
      <c r="F306" s="117"/>
      <c r="G306" s="117"/>
      <c r="H306" s="117"/>
      <c r="I306" s="117"/>
      <c r="J306" s="117"/>
      <c r="K306" s="117"/>
      <c r="L306" s="117"/>
    </row>
    <row r="307" spans="1:12" ht="15.75" customHeight="1">
      <c r="A307" s="117"/>
      <c r="B307" s="117"/>
      <c r="C307" s="117"/>
      <c r="D307" s="117"/>
      <c r="E307" s="117"/>
      <c r="F307" s="117"/>
      <c r="G307" s="117"/>
      <c r="H307" s="117"/>
      <c r="I307" s="117"/>
      <c r="J307" s="117"/>
      <c r="K307" s="117"/>
      <c r="L307" s="117"/>
    </row>
    <row r="308" spans="1:12" ht="15.75" customHeight="1">
      <c r="A308" s="117"/>
      <c r="B308" s="117"/>
      <c r="C308" s="117"/>
      <c r="D308" s="117"/>
      <c r="E308" s="117"/>
      <c r="F308" s="117"/>
      <c r="G308" s="117"/>
      <c r="H308" s="117"/>
      <c r="I308" s="117"/>
      <c r="J308" s="117"/>
      <c r="K308" s="117"/>
      <c r="L308" s="117"/>
    </row>
    <row r="309" spans="1:12" ht="15.75" customHeight="1">
      <c r="A309" s="117"/>
      <c r="B309" s="117"/>
      <c r="C309" s="117"/>
      <c r="D309" s="117"/>
      <c r="E309" s="117"/>
      <c r="F309" s="117"/>
      <c r="G309" s="117"/>
      <c r="H309" s="117"/>
      <c r="I309" s="117"/>
      <c r="J309" s="117"/>
      <c r="K309" s="117"/>
      <c r="L309" s="117"/>
    </row>
    <row r="310" spans="1:12" ht="15.75" customHeight="1">
      <c r="A310" s="117"/>
      <c r="B310" s="117"/>
      <c r="C310" s="117"/>
      <c r="D310" s="117"/>
      <c r="E310" s="117"/>
      <c r="F310" s="117"/>
      <c r="G310" s="117"/>
      <c r="H310" s="117"/>
      <c r="I310" s="117"/>
      <c r="J310" s="117"/>
      <c r="K310" s="117"/>
      <c r="L310" s="117"/>
    </row>
    <row r="311" spans="1:12" ht="15.75" customHeight="1">
      <c r="A311" s="117"/>
      <c r="B311" s="117"/>
      <c r="C311" s="117"/>
      <c r="D311" s="117"/>
      <c r="E311" s="117"/>
      <c r="F311" s="117"/>
      <c r="G311" s="117"/>
      <c r="H311" s="117"/>
      <c r="I311" s="117"/>
      <c r="J311" s="117"/>
      <c r="K311" s="117"/>
      <c r="L311" s="117"/>
    </row>
    <row r="312" spans="1:12" ht="15.75" customHeight="1">
      <c r="A312" s="117"/>
      <c r="B312" s="117"/>
      <c r="C312" s="117"/>
      <c r="D312" s="117"/>
      <c r="E312" s="117"/>
      <c r="F312" s="117"/>
      <c r="G312" s="117"/>
      <c r="H312" s="117"/>
      <c r="I312" s="117"/>
      <c r="J312" s="117"/>
      <c r="K312" s="117"/>
      <c r="L312" s="117"/>
    </row>
    <row r="313" spans="1:12" ht="15.75" customHeight="1">
      <c r="A313" s="117"/>
      <c r="B313" s="117"/>
      <c r="C313" s="117"/>
      <c r="D313" s="117"/>
      <c r="E313" s="117"/>
      <c r="F313" s="117"/>
      <c r="G313" s="117"/>
      <c r="H313" s="117"/>
      <c r="I313" s="117"/>
      <c r="J313" s="117"/>
      <c r="K313" s="117"/>
      <c r="L313" s="117"/>
    </row>
    <row r="314" spans="1:12" ht="15.75" customHeight="1">
      <c r="A314" s="117"/>
      <c r="B314" s="117"/>
      <c r="C314" s="117"/>
      <c r="D314" s="117"/>
      <c r="E314" s="117"/>
      <c r="F314" s="117"/>
      <c r="G314" s="117"/>
      <c r="H314" s="117"/>
      <c r="I314" s="117"/>
      <c r="J314" s="117"/>
      <c r="K314" s="117"/>
      <c r="L314" s="117"/>
    </row>
    <row r="315" spans="1:12" ht="15.75" customHeight="1">
      <c r="A315" s="117"/>
      <c r="B315" s="117"/>
      <c r="C315" s="117"/>
      <c r="D315" s="117"/>
      <c r="E315" s="117"/>
      <c r="F315" s="117"/>
      <c r="G315" s="117"/>
      <c r="H315" s="117"/>
      <c r="I315" s="117"/>
      <c r="J315" s="117"/>
      <c r="K315" s="117"/>
      <c r="L315" s="117"/>
    </row>
    <row r="316" spans="1:12" ht="15.75" customHeight="1">
      <c r="A316" s="117"/>
      <c r="B316" s="117"/>
      <c r="C316" s="117"/>
      <c r="D316" s="117"/>
      <c r="E316" s="117"/>
      <c r="F316" s="117"/>
      <c r="G316" s="117"/>
      <c r="H316" s="117"/>
      <c r="I316" s="117"/>
      <c r="J316" s="117"/>
      <c r="K316" s="117"/>
      <c r="L316" s="117"/>
    </row>
    <row r="317" spans="1:12" ht="15.75" customHeight="1">
      <c r="A317" s="117"/>
      <c r="B317" s="117"/>
      <c r="C317" s="117"/>
      <c r="D317" s="117"/>
      <c r="E317" s="117"/>
      <c r="F317" s="117"/>
      <c r="G317" s="117"/>
      <c r="H317" s="117"/>
      <c r="I317" s="117"/>
      <c r="J317" s="117"/>
      <c r="K317" s="117"/>
      <c r="L317" s="117"/>
    </row>
    <row r="318" spans="1:12" ht="15.75" customHeight="1">
      <c r="A318" s="117"/>
      <c r="B318" s="117"/>
      <c r="C318" s="117"/>
      <c r="D318" s="117"/>
      <c r="E318" s="117"/>
      <c r="F318" s="117"/>
      <c r="G318" s="117"/>
      <c r="H318" s="117"/>
      <c r="I318" s="117"/>
      <c r="J318" s="117"/>
      <c r="K318" s="117"/>
      <c r="L318" s="117"/>
    </row>
    <row r="319" spans="1:12" ht="15.75" customHeight="1">
      <c r="A319" s="117"/>
      <c r="B319" s="117"/>
      <c r="C319" s="117"/>
      <c r="D319" s="117"/>
      <c r="E319" s="117"/>
      <c r="F319" s="117"/>
      <c r="G319" s="117"/>
      <c r="H319" s="117"/>
      <c r="I319" s="117"/>
      <c r="J319" s="117"/>
      <c r="K319" s="117"/>
      <c r="L319" s="117"/>
    </row>
    <row r="320" spans="1:12" ht="15.75" customHeight="1">
      <c r="A320" s="117"/>
      <c r="B320" s="117"/>
      <c r="C320" s="117"/>
      <c r="D320" s="117"/>
      <c r="E320" s="117"/>
      <c r="F320" s="117"/>
      <c r="G320" s="117"/>
      <c r="H320" s="117"/>
      <c r="I320" s="117"/>
      <c r="J320" s="117"/>
      <c r="K320" s="117"/>
      <c r="L320" s="117"/>
    </row>
    <row r="321" spans="1:12" ht="15.75" customHeight="1">
      <c r="A321" s="117"/>
      <c r="B321" s="117"/>
      <c r="C321" s="117"/>
      <c r="D321" s="117"/>
      <c r="E321" s="117"/>
      <c r="F321" s="117"/>
      <c r="G321" s="117"/>
      <c r="H321" s="117"/>
      <c r="I321" s="117"/>
      <c r="J321" s="117"/>
      <c r="K321" s="117"/>
      <c r="L321" s="117"/>
    </row>
    <row r="322" spans="1:12" ht="15.75" customHeight="1">
      <c r="A322" s="117"/>
      <c r="B322" s="117"/>
      <c r="C322" s="117"/>
      <c r="D322" s="117"/>
      <c r="E322" s="117"/>
      <c r="F322" s="117"/>
      <c r="G322" s="117"/>
      <c r="H322" s="117"/>
      <c r="I322" s="117"/>
      <c r="J322" s="117"/>
      <c r="K322" s="117"/>
      <c r="L322" s="117"/>
    </row>
    <row r="323" spans="1:12" ht="15.75" customHeight="1">
      <c r="A323" s="117"/>
      <c r="B323" s="117"/>
      <c r="C323" s="117"/>
      <c r="D323" s="117"/>
      <c r="E323" s="117"/>
      <c r="F323" s="117"/>
      <c r="G323" s="117"/>
      <c r="H323" s="117"/>
      <c r="I323" s="117"/>
      <c r="J323" s="117"/>
      <c r="K323" s="117"/>
      <c r="L323" s="117"/>
    </row>
    <row r="324" spans="1:12" ht="15.75" customHeight="1">
      <c r="A324" s="117"/>
      <c r="B324" s="117"/>
      <c r="C324" s="117"/>
      <c r="D324" s="117"/>
      <c r="E324" s="117"/>
      <c r="F324" s="117"/>
      <c r="G324" s="117"/>
      <c r="H324" s="117"/>
      <c r="I324" s="117"/>
      <c r="J324" s="117"/>
      <c r="K324" s="117"/>
      <c r="L324" s="117"/>
    </row>
    <row r="325" spans="1:12" ht="15.75" customHeight="1">
      <c r="A325" s="117"/>
      <c r="B325" s="117"/>
      <c r="C325" s="117"/>
      <c r="D325" s="117"/>
      <c r="E325" s="117"/>
      <c r="F325" s="117"/>
      <c r="G325" s="117"/>
      <c r="H325" s="117"/>
      <c r="I325" s="117"/>
      <c r="J325" s="117"/>
      <c r="K325" s="117"/>
      <c r="L325" s="117"/>
    </row>
    <row r="326" spans="1:12" ht="15.75" customHeight="1">
      <c r="A326" s="117"/>
      <c r="B326" s="117"/>
      <c r="C326" s="117"/>
      <c r="D326" s="117"/>
      <c r="E326" s="117"/>
      <c r="F326" s="117"/>
      <c r="G326" s="117"/>
      <c r="H326" s="117"/>
      <c r="I326" s="117"/>
      <c r="J326" s="117"/>
      <c r="K326" s="117"/>
      <c r="L326" s="117"/>
    </row>
    <row r="327" spans="1:12" ht="15.75" customHeight="1">
      <c r="A327" s="117"/>
      <c r="B327" s="117"/>
      <c r="C327" s="117"/>
      <c r="D327" s="117"/>
      <c r="E327" s="117"/>
      <c r="F327" s="117"/>
      <c r="G327" s="117"/>
      <c r="H327" s="117"/>
      <c r="I327" s="117"/>
      <c r="J327" s="117"/>
      <c r="K327" s="117"/>
      <c r="L327" s="117"/>
    </row>
    <row r="328" spans="1:12" ht="15.75" customHeight="1">
      <c r="A328" s="117"/>
      <c r="B328" s="117"/>
      <c r="C328" s="117"/>
      <c r="D328" s="117"/>
      <c r="E328" s="117"/>
      <c r="F328" s="117"/>
      <c r="G328" s="117"/>
      <c r="H328" s="117"/>
      <c r="I328" s="117"/>
      <c r="J328" s="117"/>
      <c r="K328" s="117"/>
      <c r="L328" s="117"/>
    </row>
    <row r="329" spans="1:12" ht="15.75" customHeight="1">
      <c r="A329" s="117"/>
      <c r="B329" s="117"/>
      <c r="C329" s="117"/>
      <c r="D329" s="117"/>
      <c r="E329" s="117"/>
      <c r="F329" s="117"/>
      <c r="G329" s="117"/>
      <c r="H329" s="117"/>
      <c r="I329" s="117"/>
      <c r="J329" s="117"/>
      <c r="K329" s="117"/>
      <c r="L329" s="117"/>
    </row>
    <row r="330" spans="1:12" ht="15.75" customHeight="1">
      <c r="A330" s="117"/>
      <c r="B330" s="117"/>
      <c r="C330" s="117"/>
      <c r="D330" s="117"/>
      <c r="E330" s="117"/>
      <c r="F330" s="117"/>
      <c r="G330" s="117"/>
      <c r="H330" s="117"/>
      <c r="I330" s="117"/>
      <c r="J330" s="117"/>
      <c r="K330" s="117"/>
      <c r="L330" s="117"/>
    </row>
    <row r="331" spans="1:12" ht="15.75" customHeight="1">
      <c r="A331" s="117"/>
      <c r="B331" s="117"/>
      <c r="C331" s="117"/>
      <c r="D331" s="117"/>
      <c r="E331" s="117"/>
      <c r="F331" s="117"/>
      <c r="G331" s="117"/>
      <c r="H331" s="117"/>
      <c r="I331" s="117"/>
      <c r="J331" s="117"/>
      <c r="K331" s="117"/>
      <c r="L331" s="117"/>
    </row>
    <row r="332" spans="1:12" ht="15.75" customHeight="1">
      <c r="A332" s="117"/>
      <c r="B332" s="117"/>
      <c r="C332" s="117"/>
      <c r="D332" s="117"/>
      <c r="E332" s="117"/>
      <c r="F332" s="117"/>
      <c r="G332" s="117"/>
      <c r="H332" s="117"/>
      <c r="I332" s="117"/>
      <c r="J332" s="117"/>
      <c r="K332" s="117"/>
      <c r="L332" s="117"/>
    </row>
    <row r="333" spans="1:12" ht="15.75" customHeight="1">
      <c r="A333" s="117"/>
      <c r="B333" s="117"/>
      <c r="C333" s="117"/>
      <c r="D333" s="117"/>
      <c r="E333" s="117"/>
      <c r="F333" s="117"/>
      <c r="G333" s="117"/>
      <c r="H333" s="117"/>
      <c r="I333" s="117"/>
      <c r="J333" s="117"/>
      <c r="K333" s="117"/>
      <c r="L333" s="117"/>
    </row>
    <row r="334" spans="1:12" ht="15.75" customHeight="1">
      <c r="A334" s="117"/>
      <c r="B334" s="117"/>
      <c r="C334" s="117"/>
      <c r="D334" s="117"/>
      <c r="E334" s="117"/>
      <c r="F334" s="117"/>
      <c r="G334" s="117"/>
      <c r="H334" s="117"/>
      <c r="I334" s="117"/>
      <c r="J334" s="117"/>
      <c r="K334" s="117"/>
      <c r="L334" s="117"/>
    </row>
    <row r="335" spans="1:12" ht="15.75" customHeight="1">
      <c r="A335" s="117"/>
      <c r="B335" s="117"/>
      <c r="C335" s="117"/>
      <c r="D335" s="117"/>
      <c r="E335" s="117"/>
      <c r="F335" s="117"/>
      <c r="G335" s="117"/>
      <c r="H335" s="117"/>
      <c r="I335" s="117"/>
      <c r="J335" s="117"/>
      <c r="K335" s="117"/>
      <c r="L335" s="117"/>
    </row>
    <row r="336" spans="1:12" ht="15.75" customHeight="1">
      <c r="A336" s="117"/>
      <c r="B336" s="117"/>
      <c r="C336" s="117"/>
      <c r="D336" s="117"/>
      <c r="E336" s="117"/>
      <c r="F336" s="117"/>
      <c r="G336" s="117"/>
      <c r="H336" s="117"/>
      <c r="I336" s="117"/>
      <c r="J336" s="117"/>
      <c r="K336" s="117"/>
      <c r="L336" s="117"/>
    </row>
    <row r="337" spans="1:12" ht="15.75" customHeight="1">
      <c r="A337" s="117"/>
      <c r="B337" s="117"/>
      <c r="C337" s="117"/>
      <c r="D337" s="117"/>
      <c r="E337" s="117"/>
      <c r="F337" s="117"/>
      <c r="G337" s="117"/>
      <c r="H337" s="117"/>
      <c r="I337" s="117"/>
      <c r="J337" s="117"/>
      <c r="K337" s="117"/>
      <c r="L337" s="117"/>
    </row>
    <row r="338" spans="1:12" ht="15.75" customHeight="1">
      <c r="A338" s="117"/>
      <c r="B338" s="117"/>
      <c r="C338" s="117"/>
      <c r="D338" s="117"/>
      <c r="E338" s="117"/>
      <c r="F338" s="117"/>
      <c r="G338" s="117"/>
      <c r="H338" s="117"/>
      <c r="I338" s="117"/>
      <c r="J338" s="117"/>
      <c r="K338" s="117"/>
      <c r="L338" s="117"/>
    </row>
    <row r="339" spans="1:12" ht="15.75" customHeight="1">
      <c r="A339" s="117"/>
      <c r="B339" s="117"/>
      <c r="C339" s="117"/>
      <c r="D339" s="117"/>
      <c r="E339" s="117"/>
      <c r="F339" s="117"/>
      <c r="G339" s="117"/>
      <c r="H339" s="117"/>
      <c r="I339" s="117"/>
      <c r="J339" s="117"/>
      <c r="K339" s="117"/>
      <c r="L339" s="117"/>
    </row>
    <row r="340" spans="1:12" ht="15.75" customHeight="1">
      <c r="A340" s="117"/>
      <c r="B340" s="117"/>
      <c r="C340" s="117"/>
      <c r="D340" s="117"/>
      <c r="E340" s="117"/>
      <c r="F340" s="117"/>
      <c r="G340" s="117"/>
      <c r="H340" s="117"/>
      <c r="I340" s="117"/>
      <c r="J340" s="117"/>
      <c r="K340" s="117"/>
      <c r="L340" s="117"/>
    </row>
    <row r="341" spans="1:12" ht="15.75" customHeight="1">
      <c r="A341" s="117"/>
      <c r="B341" s="117"/>
      <c r="C341" s="117"/>
      <c r="D341" s="117"/>
      <c r="E341" s="117"/>
      <c r="F341" s="117"/>
      <c r="G341" s="117"/>
      <c r="H341" s="117"/>
      <c r="I341" s="117"/>
      <c r="J341" s="117"/>
      <c r="K341" s="117"/>
      <c r="L341" s="117"/>
    </row>
    <row r="342" spans="1:12" ht="15.75" customHeight="1">
      <c r="A342" s="117"/>
      <c r="B342" s="117"/>
      <c r="C342" s="117"/>
      <c r="D342" s="117"/>
      <c r="E342" s="117"/>
      <c r="F342" s="117"/>
      <c r="G342" s="117"/>
      <c r="H342" s="117"/>
      <c r="I342" s="117"/>
      <c r="J342" s="117"/>
      <c r="K342" s="117"/>
      <c r="L342" s="117"/>
    </row>
    <row r="343" spans="1:12" ht="15.75" customHeight="1">
      <c r="A343" s="117"/>
      <c r="B343" s="117"/>
      <c r="C343" s="117"/>
      <c r="D343" s="117"/>
      <c r="E343" s="117"/>
      <c r="F343" s="117"/>
      <c r="G343" s="117"/>
      <c r="H343" s="117"/>
      <c r="I343" s="117"/>
      <c r="J343" s="117"/>
      <c r="K343" s="117"/>
      <c r="L343" s="117"/>
    </row>
    <row r="344" spans="1:12" ht="15.75" customHeight="1">
      <c r="A344" s="117"/>
      <c r="B344" s="117"/>
      <c r="C344" s="117"/>
      <c r="D344" s="117"/>
      <c r="E344" s="117"/>
      <c r="F344" s="117"/>
      <c r="G344" s="117"/>
      <c r="H344" s="117"/>
      <c r="I344" s="117"/>
      <c r="J344" s="117"/>
      <c r="K344" s="117"/>
      <c r="L344" s="117"/>
    </row>
    <row r="345" spans="1:12" ht="15.75" customHeight="1">
      <c r="A345" s="117"/>
      <c r="B345" s="117"/>
      <c r="C345" s="117"/>
      <c r="D345" s="117"/>
      <c r="E345" s="117"/>
      <c r="F345" s="117"/>
      <c r="G345" s="117"/>
      <c r="H345" s="117"/>
      <c r="I345" s="117"/>
      <c r="J345" s="117"/>
      <c r="K345" s="117"/>
      <c r="L345" s="117"/>
    </row>
    <row r="346" spans="1:12" ht="15.75" customHeight="1">
      <c r="A346" s="117"/>
      <c r="B346" s="117"/>
      <c r="C346" s="117"/>
      <c r="D346" s="117"/>
      <c r="E346" s="117"/>
      <c r="F346" s="117"/>
      <c r="G346" s="117"/>
      <c r="H346" s="117"/>
      <c r="I346" s="117"/>
      <c r="J346" s="117"/>
      <c r="K346" s="117"/>
      <c r="L346" s="117"/>
    </row>
    <row r="347" spans="1:12" ht="15.75" customHeight="1">
      <c r="A347" s="117"/>
      <c r="B347" s="117"/>
      <c r="C347" s="117"/>
      <c r="D347" s="117"/>
      <c r="E347" s="117"/>
      <c r="F347" s="117"/>
      <c r="G347" s="117"/>
      <c r="H347" s="117"/>
      <c r="I347" s="117"/>
      <c r="J347" s="117"/>
      <c r="K347" s="117"/>
      <c r="L347" s="117"/>
    </row>
    <row r="348" spans="1:12" ht="15.75" customHeight="1">
      <c r="A348" s="117"/>
      <c r="B348" s="117"/>
      <c r="C348" s="117"/>
      <c r="D348" s="117"/>
      <c r="E348" s="117"/>
      <c r="F348" s="117"/>
      <c r="G348" s="117"/>
      <c r="H348" s="117"/>
      <c r="I348" s="117"/>
      <c r="J348" s="117"/>
      <c r="K348" s="117"/>
      <c r="L348" s="117"/>
    </row>
    <row r="349" spans="1:12" ht="15.75" customHeight="1">
      <c r="A349" s="117"/>
      <c r="B349" s="117"/>
      <c r="C349" s="117"/>
      <c r="D349" s="117"/>
      <c r="E349" s="117"/>
      <c r="F349" s="117"/>
      <c r="G349" s="117"/>
      <c r="H349" s="117"/>
      <c r="I349" s="117"/>
      <c r="J349" s="117"/>
      <c r="K349" s="117"/>
      <c r="L349" s="117"/>
    </row>
    <row r="350" spans="1:12" ht="15.75" customHeight="1">
      <c r="A350" s="117"/>
      <c r="B350" s="117"/>
      <c r="C350" s="117"/>
      <c r="D350" s="117"/>
      <c r="E350" s="117"/>
      <c r="F350" s="117"/>
      <c r="G350" s="117"/>
      <c r="H350" s="117"/>
      <c r="I350" s="117"/>
      <c r="J350" s="117"/>
      <c r="K350" s="117"/>
      <c r="L350" s="117"/>
    </row>
    <row r="351" spans="1:12" ht="15.75" customHeight="1">
      <c r="A351" s="117"/>
      <c r="B351" s="117"/>
      <c r="C351" s="117"/>
      <c r="D351" s="117"/>
      <c r="E351" s="117"/>
      <c r="F351" s="117"/>
      <c r="G351" s="117"/>
      <c r="H351" s="117"/>
      <c r="I351" s="117"/>
      <c r="J351" s="117"/>
      <c r="K351" s="117"/>
      <c r="L351" s="117"/>
    </row>
    <row r="352" spans="1:12" ht="15.75" customHeight="1">
      <c r="A352" s="117"/>
      <c r="B352" s="117"/>
      <c r="C352" s="117"/>
      <c r="D352" s="117"/>
      <c r="E352" s="117"/>
      <c r="F352" s="117"/>
      <c r="G352" s="117"/>
      <c r="H352" s="117"/>
      <c r="I352" s="117"/>
      <c r="J352" s="117"/>
      <c r="K352" s="117"/>
      <c r="L352" s="117"/>
    </row>
    <row r="353" spans="1:12" ht="15.75" customHeight="1">
      <c r="A353" s="117"/>
      <c r="B353" s="117"/>
      <c r="C353" s="117"/>
      <c r="D353" s="117"/>
      <c r="E353" s="117"/>
      <c r="F353" s="117"/>
      <c r="G353" s="117"/>
      <c r="H353" s="117"/>
      <c r="I353" s="117"/>
      <c r="J353" s="117"/>
      <c r="K353" s="117"/>
      <c r="L353" s="117"/>
    </row>
    <row r="354" spans="1:12" ht="15.75" customHeight="1">
      <c r="A354" s="117"/>
      <c r="B354" s="117"/>
      <c r="C354" s="117"/>
      <c r="D354" s="117"/>
      <c r="E354" s="117"/>
      <c r="F354" s="117"/>
      <c r="G354" s="117"/>
      <c r="H354" s="117"/>
      <c r="I354" s="117"/>
      <c r="J354" s="117"/>
      <c r="K354" s="117"/>
      <c r="L354" s="117"/>
    </row>
    <row r="355" spans="1:12" ht="15.75" customHeight="1">
      <c r="A355" s="117"/>
      <c r="B355" s="117"/>
      <c r="C355" s="117"/>
      <c r="D355" s="117"/>
      <c r="E355" s="117"/>
      <c r="F355" s="117"/>
      <c r="G355" s="117"/>
      <c r="H355" s="117"/>
      <c r="I355" s="117"/>
      <c r="J355" s="117"/>
      <c r="K355" s="117"/>
      <c r="L355" s="117"/>
    </row>
    <row r="356" spans="1:12" ht="15.75" customHeight="1">
      <c r="A356" s="117"/>
      <c r="B356" s="117"/>
      <c r="C356" s="117"/>
      <c r="D356" s="117"/>
      <c r="E356" s="117"/>
      <c r="F356" s="117"/>
      <c r="G356" s="117"/>
      <c r="H356" s="117"/>
      <c r="I356" s="117"/>
      <c r="J356" s="117"/>
      <c r="K356" s="117"/>
      <c r="L356" s="117"/>
    </row>
    <row r="357" spans="1:12" ht="15.75" customHeight="1">
      <c r="A357" s="117"/>
      <c r="B357" s="117"/>
      <c r="C357" s="117"/>
      <c r="D357" s="117"/>
      <c r="E357" s="117"/>
      <c r="F357" s="117"/>
      <c r="G357" s="117"/>
      <c r="H357" s="117"/>
      <c r="I357" s="117"/>
      <c r="J357" s="117"/>
      <c r="K357" s="117"/>
      <c r="L357" s="117"/>
    </row>
    <row r="358" spans="1:12" ht="15.75" customHeight="1">
      <c r="A358" s="117"/>
      <c r="B358" s="117"/>
      <c r="C358" s="117"/>
      <c r="D358" s="117"/>
      <c r="E358" s="117"/>
      <c r="F358" s="117"/>
      <c r="G358" s="117"/>
      <c r="H358" s="117"/>
      <c r="I358" s="117"/>
      <c r="J358" s="117"/>
      <c r="K358" s="117"/>
      <c r="L358" s="117"/>
    </row>
    <row r="359" spans="1:12" ht="15.75" customHeight="1">
      <c r="A359" s="117"/>
      <c r="B359" s="117"/>
      <c r="C359" s="117"/>
      <c r="D359" s="117"/>
      <c r="E359" s="117"/>
      <c r="F359" s="117"/>
      <c r="G359" s="117"/>
      <c r="H359" s="117"/>
      <c r="I359" s="117"/>
      <c r="J359" s="117"/>
      <c r="K359" s="117"/>
      <c r="L359" s="117"/>
    </row>
    <row r="360" spans="1:12" ht="15.75" customHeight="1">
      <c r="A360" s="117"/>
      <c r="B360" s="117"/>
      <c r="C360" s="117"/>
      <c r="D360" s="117"/>
      <c r="E360" s="117"/>
      <c r="F360" s="117"/>
      <c r="G360" s="117"/>
      <c r="H360" s="117"/>
      <c r="I360" s="117"/>
      <c r="J360" s="117"/>
      <c r="K360" s="117"/>
      <c r="L360" s="117"/>
    </row>
    <row r="361" spans="1:12" ht="15.75" customHeight="1">
      <c r="A361" s="117"/>
      <c r="B361" s="117"/>
      <c r="C361" s="117"/>
      <c r="D361" s="117"/>
      <c r="E361" s="117"/>
      <c r="F361" s="117"/>
      <c r="G361" s="117"/>
      <c r="H361" s="117"/>
      <c r="I361" s="117"/>
      <c r="J361" s="117"/>
      <c r="K361" s="117"/>
      <c r="L361" s="117"/>
    </row>
    <row r="362" spans="1:12" ht="15.75" customHeight="1">
      <c r="A362" s="117"/>
      <c r="B362" s="117"/>
      <c r="C362" s="117"/>
      <c r="D362" s="117"/>
      <c r="E362" s="117"/>
      <c r="F362" s="117"/>
      <c r="G362" s="117"/>
      <c r="H362" s="117"/>
      <c r="I362" s="117"/>
      <c r="J362" s="117"/>
      <c r="K362" s="117"/>
      <c r="L362" s="117"/>
    </row>
    <row r="363" spans="1:12" ht="15.75" customHeight="1">
      <c r="A363" s="117"/>
      <c r="B363" s="117"/>
      <c r="C363" s="117"/>
      <c r="D363" s="117"/>
      <c r="E363" s="117"/>
      <c r="F363" s="117"/>
      <c r="G363" s="117"/>
      <c r="H363" s="117"/>
      <c r="I363" s="117"/>
      <c r="J363" s="117"/>
      <c r="K363" s="117"/>
      <c r="L363" s="117"/>
    </row>
    <row r="364" spans="1:12" ht="15.75" customHeight="1">
      <c r="A364" s="117"/>
      <c r="B364" s="117"/>
      <c r="C364" s="117"/>
      <c r="D364" s="117"/>
      <c r="E364" s="117"/>
      <c r="F364" s="117"/>
      <c r="G364" s="117"/>
      <c r="H364" s="117"/>
      <c r="I364" s="117"/>
      <c r="J364" s="117"/>
      <c r="K364" s="117"/>
      <c r="L364" s="117"/>
    </row>
    <row r="365" spans="1:12" ht="15.75" customHeight="1">
      <c r="A365" s="117"/>
      <c r="B365" s="117"/>
      <c r="C365" s="117"/>
      <c r="D365" s="117"/>
      <c r="E365" s="117"/>
      <c r="F365" s="117"/>
      <c r="G365" s="117"/>
      <c r="H365" s="117"/>
      <c r="I365" s="117"/>
      <c r="J365" s="117"/>
      <c r="K365" s="117"/>
      <c r="L365" s="117"/>
    </row>
    <row r="366" spans="1:12" ht="15.75" customHeight="1">
      <c r="A366" s="117"/>
      <c r="B366" s="117"/>
      <c r="C366" s="117"/>
      <c r="D366" s="117"/>
      <c r="E366" s="117"/>
      <c r="F366" s="117"/>
      <c r="G366" s="117"/>
      <c r="H366" s="117"/>
      <c r="I366" s="117"/>
      <c r="J366" s="117"/>
      <c r="K366" s="117"/>
      <c r="L366" s="117"/>
    </row>
    <row r="367" spans="1:12" ht="15.75" customHeight="1">
      <c r="A367" s="117"/>
      <c r="B367" s="117"/>
      <c r="C367" s="117"/>
      <c r="D367" s="117"/>
      <c r="E367" s="117"/>
      <c r="F367" s="117"/>
      <c r="G367" s="117"/>
      <c r="H367" s="117"/>
      <c r="I367" s="117"/>
      <c r="J367" s="117"/>
      <c r="K367" s="117"/>
      <c r="L367" s="117"/>
    </row>
    <row r="368" spans="1:12" ht="15.75" customHeight="1">
      <c r="A368" s="117"/>
      <c r="B368" s="117"/>
      <c r="C368" s="117"/>
      <c r="D368" s="117"/>
      <c r="E368" s="117"/>
      <c r="F368" s="117"/>
      <c r="G368" s="117"/>
      <c r="H368" s="117"/>
      <c r="I368" s="117"/>
      <c r="J368" s="117"/>
      <c r="K368" s="117"/>
      <c r="L368" s="117"/>
    </row>
    <row r="369" spans="1:12" ht="15.75" customHeight="1">
      <c r="A369" s="117"/>
      <c r="B369" s="117"/>
      <c r="C369" s="117"/>
      <c r="D369" s="117"/>
      <c r="E369" s="117"/>
      <c r="F369" s="117"/>
      <c r="G369" s="117"/>
      <c r="H369" s="117"/>
      <c r="I369" s="117"/>
      <c r="J369" s="117"/>
      <c r="K369" s="117"/>
      <c r="L369" s="117"/>
    </row>
    <row r="370" spans="1:12" ht="15.75" customHeight="1">
      <c r="A370" s="117"/>
      <c r="B370" s="117"/>
      <c r="C370" s="117"/>
      <c r="D370" s="117"/>
      <c r="E370" s="117"/>
      <c r="F370" s="117"/>
      <c r="G370" s="117"/>
      <c r="H370" s="117"/>
      <c r="I370" s="117"/>
      <c r="J370" s="117"/>
      <c r="K370" s="117"/>
      <c r="L370" s="117"/>
    </row>
    <row r="371" spans="1:12" ht="15.75" customHeight="1">
      <c r="A371" s="117"/>
      <c r="B371" s="117"/>
      <c r="C371" s="117"/>
      <c r="D371" s="117"/>
      <c r="E371" s="117"/>
      <c r="F371" s="117"/>
      <c r="G371" s="117"/>
      <c r="H371" s="117"/>
      <c r="I371" s="117"/>
      <c r="J371" s="117"/>
      <c r="K371" s="117"/>
      <c r="L371" s="117"/>
    </row>
    <row r="372" spans="1:12" ht="15.75" customHeight="1">
      <c r="A372" s="117"/>
      <c r="B372" s="117"/>
      <c r="C372" s="117"/>
      <c r="D372" s="117"/>
      <c r="E372" s="117"/>
      <c r="F372" s="117"/>
      <c r="G372" s="117"/>
      <c r="H372" s="117"/>
      <c r="I372" s="117"/>
      <c r="J372" s="117"/>
      <c r="K372" s="117"/>
      <c r="L372" s="117"/>
    </row>
    <row r="373" spans="1:12" ht="15.75" customHeight="1">
      <c r="A373" s="117"/>
      <c r="B373" s="117"/>
      <c r="C373" s="117"/>
      <c r="D373" s="117"/>
      <c r="E373" s="117"/>
      <c r="F373" s="117"/>
      <c r="G373" s="117"/>
      <c r="H373" s="117"/>
      <c r="I373" s="117"/>
      <c r="J373" s="117"/>
      <c r="K373" s="117"/>
      <c r="L373" s="117"/>
    </row>
    <row r="374" spans="1:12" ht="15.75" customHeight="1">
      <c r="A374" s="117"/>
      <c r="B374" s="117"/>
      <c r="C374" s="117"/>
      <c r="D374" s="117"/>
      <c r="E374" s="117"/>
      <c r="F374" s="117"/>
      <c r="G374" s="117"/>
      <c r="H374" s="117"/>
      <c r="I374" s="117"/>
      <c r="J374" s="117"/>
      <c r="K374" s="117"/>
      <c r="L374" s="117"/>
    </row>
    <row r="375" spans="1:12" ht="15.75" customHeight="1">
      <c r="A375" s="117"/>
      <c r="B375" s="117"/>
      <c r="C375" s="117"/>
      <c r="D375" s="117"/>
      <c r="E375" s="117"/>
      <c r="F375" s="117"/>
      <c r="G375" s="117"/>
      <c r="H375" s="117"/>
      <c r="I375" s="117"/>
      <c r="J375" s="117"/>
      <c r="K375" s="117"/>
      <c r="L375" s="117"/>
    </row>
    <row r="376" spans="1:12" ht="15.75" customHeight="1">
      <c r="A376" s="117"/>
      <c r="B376" s="117"/>
      <c r="C376" s="117"/>
      <c r="D376" s="117"/>
      <c r="E376" s="117"/>
      <c r="F376" s="117"/>
      <c r="G376" s="117"/>
      <c r="H376" s="117"/>
      <c r="I376" s="117"/>
      <c r="J376" s="117"/>
      <c r="K376" s="117"/>
      <c r="L376" s="117"/>
    </row>
    <row r="377" spans="1:12" ht="15.75" customHeight="1">
      <c r="A377" s="117"/>
      <c r="B377" s="117"/>
      <c r="C377" s="117"/>
      <c r="D377" s="117"/>
      <c r="E377" s="117"/>
      <c r="F377" s="117"/>
      <c r="G377" s="117"/>
      <c r="H377" s="117"/>
      <c r="I377" s="117"/>
      <c r="J377" s="117"/>
      <c r="K377" s="117"/>
      <c r="L377" s="117"/>
    </row>
    <row r="378" spans="1:12" ht="15.75" customHeight="1">
      <c r="A378" s="117"/>
      <c r="B378" s="117"/>
      <c r="C378" s="117"/>
      <c r="D378" s="117"/>
      <c r="E378" s="117"/>
      <c r="F378" s="117"/>
      <c r="G378" s="117"/>
      <c r="H378" s="117"/>
      <c r="I378" s="117"/>
      <c r="J378" s="117"/>
      <c r="K378" s="117"/>
      <c r="L378" s="117"/>
    </row>
    <row r="379" spans="1:12" ht="15.75" customHeight="1">
      <c r="A379" s="117"/>
      <c r="B379" s="117"/>
      <c r="C379" s="117"/>
      <c r="D379" s="117"/>
      <c r="E379" s="117"/>
      <c r="F379" s="117"/>
      <c r="G379" s="117"/>
      <c r="H379" s="117"/>
      <c r="I379" s="117"/>
      <c r="J379" s="117"/>
      <c r="K379" s="117"/>
      <c r="L379" s="117"/>
    </row>
    <row r="380" spans="1:12" ht="15.75" customHeight="1">
      <c r="A380" s="117"/>
      <c r="B380" s="117"/>
      <c r="C380" s="117"/>
      <c r="D380" s="117"/>
      <c r="E380" s="117"/>
      <c r="F380" s="117"/>
      <c r="G380" s="117"/>
      <c r="H380" s="117"/>
      <c r="I380" s="117"/>
      <c r="J380" s="117"/>
      <c r="K380" s="117"/>
      <c r="L380" s="117"/>
    </row>
    <row r="381" spans="1:12" ht="15.75" customHeight="1">
      <c r="A381" s="117"/>
      <c r="B381" s="117"/>
      <c r="C381" s="117"/>
      <c r="D381" s="117"/>
      <c r="E381" s="117"/>
      <c r="F381" s="117"/>
      <c r="G381" s="117"/>
      <c r="H381" s="117"/>
      <c r="I381" s="117"/>
      <c r="J381" s="117"/>
      <c r="K381" s="117"/>
      <c r="L381" s="117"/>
    </row>
    <row r="382" spans="1:12" ht="15.75" customHeight="1">
      <c r="A382" s="117"/>
      <c r="B382" s="117"/>
      <c r="C382" s="117"/>
      <c r="D382" s="117"/>
      <c r="E382" s="117"/>
      <c r="F382" s="117"/>
      <c r="G382" s="117"/>
      <c r="H382" s="117"/>
      <c r="I382" s="117"/>
      <c r="J382" s="117"/>
      <c r="K382" s="117"/>
      <c r="L382" s="117"/>
    </row>
    <row r="383" spans="1:12" ht="15.75" customHeight="1">
      <c r="A383" s="117"/>
      <c r="B383" s="117"/>
      <c r="C383" s="117"/>
      <c r="D383" s="117"/>
      <c r="E383" s="117"/>
      <c r="F383" s="117"/>
      <c r="G383" s="117"/>
      <c r="H383" s="117"/>
      <c r="I383" s="117"/>
      <c r="J383" s="117"/>
      <c r="K383" s="117"/>
      <c r="L383" s="117"/>
    </row>
    <row r="384" spans="1:12" ht="15.75" customHeight="1">
      <c r="A384" s="117"/>
      <c r="B384" s="117"/>
      <c r="C384" s="117"/>
      <c r="D384" s="117"/>
      <c r="E384" s="117"/>
      <c r="F384" s="117"/>
      <c r="G384" s="117"/>
      <c r="H384" s="117"/>
      <c r="I384" s="117"/>
      <c r="J384" s="117"/>
      <c r="K384" s="117"/>
      <c r="L384" s="117"/>
    </row>
    <row r="385" spans="1:12" ht="15.75" customHeight="1">
      <c r="A385" s="117"/>
      <c r="B385" s="117"/>
      <c r="C385" s="117"/>
      <c r="D385" s="117"/>
      <c r="E385" s="117"/>
      <c r="F385" s="117"/>
      <c r="G385" s="117"/>
      <c r="H385" s="117"/>
      <c r="I385" s="117"/>
      <c r="J385" s="117"/>
      <c r="K385" s="117"/>
      <c r="L385" s="117"/>
    </row>
    <row r="386" spans="1:12" ht="15.75" customHeight="1">
      <c r="A386" s="117"/>
      <c r="B386" s="117"/>
      <c r="C386" s="117"/>
      <c r="D386" s="117"/>
      <c r="E386" s="117"/>
      <c r="F386" s="117"/>
      <c r="G386" s="117"/>
      <c r="H386" s="117"/>
      <c r="I386" s="117"/>
      <c r="J386" s="117"/>
      <c r="K386" s="117"/>
      <c r="L386" s="117"/>
    </row>
    <row r="387" spans="1:12" ht="15.75" customHeight="1">
      <c r="A387" s="117"/>
      <c r="B387" s="117"/>
      <c r="C387" s="117"/>
      <c r="D387" s="117"/>
      <c r="E387" s="117"/>
      <c r="F387" s="117"/>
      <c r="G387" s="117"/>
      <c r="H387" s="117"/>
      <c r="I387" s="117"/>
      <c r="J387" s="117"/>
      <c r="K387" s="117"/>
      <c r="L387" s="117"/>
    </row>
    <row r="388" spans="1:12" ht="15.75" customHeight="1">
      <c r="A388" s="117"/>
      <c r="B388" s="117"/>
      <c r="C388" s="117"/>
      <c r="D388" s="117"/>
      <c r="E388" s="117"/>
      <c r="F388" s="117"/>
      <c r="G388" s="117"/>
      <c r="H388" s="117"/>
      <c r="I388" s="117"/>
      <c r="J388" s="117"/>
      <c r="K388" s="117"/>
      <c r="L388" s="117"/>
    </row>
    <row r="389" spans="1:12" ht="15.75" customHeight="1">
      <c r="A389" s="117"/>
      <c r="B389" s="117"/>
      <c r="C389" s="117"/>
      <c r="D389" s="117"/>
      <c r="E389" s="117"/>
      <c r="F389" s="117"/>
      <c r="G389" s="117"/>
      <c r="H389" s="117"/>
      <c r="I389" s="117"/>
      <c r="J389" s="117"/>
      <c r="K389" s="117"/>
      <c r="L389" s="117"/>
    </row>
    <row r="390" spans="1:12" ht="15.75" customHeight="1">
      <c r="A390" s="117"/>
      <c r="B390" s="117"/>
      <c r="C390" s="117"/>
      <c r="D390" s="117"/>
      <c r="E390" s="117"/>
      <c r="F390" s="117"/>
      <c r="G390" s="117"/>
      <c r="H390" s="117"/>
      <c r="I390" s="117"/>
      <c r="J390" s="117"/>
      <c r="K390" s="117"/>
      <c r="L390" s="117"/>
    </row>
    <row r="391" spans="1:12" ht="15.75" customHeight="1">
      <c r="A391" s="117"/>
      <c r="B391" s="117"/>
      <c r="C391" s="117"/>
      <c r="D391" s="117"/>
      <c r="E391" s="117"/>
      <c r="F391" s="117"/>
      <c r="G391" s="117"/>
      <c r="H391" s="117"/>
      <c r="I391" s="117"/>
      <c r="J391" s="117"/>
      <c r="K391" s="117"/>
      <c r="L391" s="117"/>
    </row>
    <row r="392" spans="1:12" ht="15.75" customHeight="1">
      <c r="A392" s="117"/>
      <c r="B392" s="117"/>
      <c r="C392" s="117"/>
      <c r="D392" s="117"/>
      <c r="E392" s="117"/>
      <c r="F392" s="117"/>
      <c r="G392" s="117"/>
      <c r="H392" s="117"/>
      <c r="I392" s="117"/>
      <c r="J392" s="117"/>
      <c r="K392" s="117"/>
      <c r="L392" s="117"/>
    </row>
    <row r="393" spans="1:12" ht="15.75" customHeight="1">
      <c r="A393" s="117"/>
      <c r="B393" s="117"/>
      <c r="C393" s="117"/>
      <c r="D393" s="117"/>
      <c r="E393" s="117"/>
      <c r="F393" s="117"/>
      <c r="G393" s="117"/>
      <c r="H393" s="117"/>
      <c r="I393" s="117"/>
      <c r="J393" s="117"/>
      <c r="K393" s="117"/>
      <c r="L393" s="117"/>
    </row>
    <row r="394" spans="1:12" ht="15.75" customHeight="1">
      <c r="A394" s="117"/>
      <c r="B394" s="117"/>
      <c r="C394" s="117"/>
      <c r="D394" s="117"/>
      <c r="E394" s="117"/>
      <c r="F394" s="117"/>
      <c r="G394" s="117"/>
      <c r="H394" s="117"/>
      <c r="I394" s="117"/>
      <c r="J394" s="117"/>
      <c r="K394" s="117"/>
      <c r="L394" s="117"/>
    </row>
    <row r="395" spans="1:12" ht="15.75" customHeight="1">
      <c r="A395" s="117"/>
      <c r="B395" s="117"/>
      <c r="C395" s="117"/>
      <c r="D395" s="117"/>
      <c r="E395" s="117"/>
      <c r="F395" s="117"/>
      <c r="G395" s="117"/>
      <c r="H395" s="117"/>
      <c r="I395" s="117"/>
      <c r="J395" s="117"/>
      <c r="K395" s="117"/>
      <c r="L395" s="117"/>
    </row>
    <row r="396" spans="1:12" ht="15.75" customHeight="1">
      <c r="A396" s="117"/>
      <c r="B396" s="117"/>
      <c r="C396" s="117"/>
      <c r="D396" s="117"/>
      <c r="E396" s="117"/>
      <c r="F396" s="117"/>
      <c r="G396" s="117"/>
      <c r="H396" s="117"/>
      <c r="I396" s="117"/>
      <c r="J396" s="117"/>
      <c r="K396" s="117"/>
      <c r="L396" s="117"/>
    </row>
    <row r="397" spans="1:12" ht="15.75" customHeight="1">
      <c r="A397" s="117"/>
      <c r="B397" s="117"/>
      <c r="C397" s="117"/>
      <c r="D397" s="117"/>
      <c r="E397" s="117"/>
      <c r="F397" s="117"/>
      <c r="G397" s="117"/>
      <c r="H397" s="117"/>
      <c r="I397" s="117"/>
      <c r="J397" s="117"/>
      <c r="K397" s="117"/>
      <c r="L397" s="117"/>
    </row>
    <row r="398" spans="1:12" ht="15.75" customHeight="1">
      <c r="A398" s="117"/>
      <c r="B398" s="117"/>
      <c r="C398" s="117"/>
      <c r="D398" s="117"/>
      <c r="E398" s="117"/>
      <c r="F398" s="117"/>
      <c r="G398" s="117"/>
      <c r="H398" s="117"/>
      <c r="I398" s="117"/>
      <c r="J398" s="117"/>
      <c r="K398" s="117"/>
      <c r="L398" s="117"/>
    </row>
    <row r="399" spans="1:12" ht="15.75" customHeight="1">
      <c r="A399" s="117"/>
      <c r="B399" s="117"/>
      <c r="C399" s="117"/>
      <c r="D399" s="117"/>
      <c r="E399" s="117"/>
      <c r="F399" s="117"/>
      <c r="G399" s="117"/>
      <c r="H399" s="117"/>
      <c r="I399" s="117"/>
      <c r="J399" s="117"/>
      <c r="K399" s="117"/>
      <c r="L399" s="117"/>
    </row>
    <row r="400" spans="1:12" ht="15.75" customHeight="1">
      <c r="A400" s="117"/>
      <c r="B400" s="117"/>
      <c r="C400" s="117"/>
      <c r="D400" s="117"/>
      <c r="E400" s="117"/>
      <c r="F400" s="117"/>
      <c r="G400" s="117"/>
      <c r="H400" s="117"/>
      <c r="I400" s="117"/>
      <c r="J400" s="117"/>
      <c r="K400" s="117"/>
      <c r="L400" s="117"/>
    </row>
    <row r="401" spans="1:12" ht="15.75" customHeight="1">
      <c r="A401" s="117"/>
      <c r="B401" s="117"/>
      <c r="C401" s="117"/>
      <c r="D401" s="117"/>
      <c r="E401" s="117"/>
      <c r="F401" s="117"/>
      <c r="G401" s="117"/>
      <c r="H401" s="117"/>
      <c r="I401" s="117"/>
      <c r="J401" s="117"/>
      <c r="K401" s="117"/>
      <c r="L401" s="117"/>
    </row>
    <row r="402" spans="1:12" ht="15.75" customHeight="1">
      <c r="A402" s="117"/>
      <c r="B402" s="117"/>
      <c r="C402" s="117"/>
      <c r="D402" s="117"/>
      <c r="E402" s="117"/>
      <c r="F402" s="117"/>
      <c r="G402" s="117"/>
      <c r="H402" s="117"/>
      <c r="I402" s="117"/>
      <c r="J402" s="117"/>
      <c r="K402" s="117"/>
      <c r="L402" s="117"/>
    </row>
    <row r="403" spans="1:12" ht="15.75" customHeight="1">
      <c r="A403" s="117"/>
      <c r="B403" s="117"/>
      <c r="C403" s="117"/>
      <c r="D403" s="117"/>
      <c r="E403" s="117"/>
      <c r="F403" s="117"/>
      <c r="G403" s="117"/>
      <c r="H403" s="117"/>
      <c r="I403" s="117"/>
      <c r="J403" s="117"/>
      <c r="K403" s="117"/>
      <c r="L403" s="117"/>
    </row>
    <row r="404" spans="1:12" ht="15.75" customHeight="1">
      <c r="A404" s="117"/>
      <c r="B404" s="117"/>
      <c r="C404" s="117"/>
      <c r="D404" s="117"/>
      <c r="E404" s="117"/>
      <c r="F404" s="117"/>
      <c r="G404" s="117"/>
      <c r="H404" s="117"/>
      <c r="I404" s="117"/>
      <c r="J404" s="117"/>
      <c r="K404" s="117"/>
      <c r="L404" s="117"/>
    </row>
    <row r="405" spans="1:12" ht="15.75" customHeight="1">
      <c r="A405" s="117"/>
      <c r="B405" s="117"/>
      <c r="C405" s="117"/>
      <c r="D405" s="117"/>
      <c r="E405" s="117"/>
      <c r="F405" s="117"/>
      <c r="G405" s="117"/>
      <c r="H405" s="117"/>
      <c r="I405" s="117"/>
      <c r="J405" s="117"/>
      <c r="K405" s="117"/>
      <c r="L405" s="117"/>
    </row>
    <row r="406" spans="1:12" ht="15.75" customHeight="1">
      <c r="A406" s="117"/>
      <c r="B406" s="117"/>
      <c r="C406" s="117"/>
      <c r="D406" s="117"/>
      <c r="E406" s="117"/>
      <c r="F406" s="117"/>
      <c r="G406" s="117"/>
      <c r="H406" s="117"/>
      <c r="I406" s="117"/>
      <c r="J406" s="117"/>
      <c r="K406" s="117"/>
      <c r="L406" s="117"/>
    </row>
    <row r="407" spans="1:12" ht="15.75" customHeight="1">
      <c r="A407" s="117"/>
      <c r="B407" s="117"/>
      <c r="C407" s="117"/>
      <c r="D407" s="117"/>
      <c r="E407" s="117"/>
      <c r="F407" s="117"/>
      <c r="G407" s="117"/>
      <c r="H407" s="117"/>
      <c r="I407" s="117"/>
      <c r="J407" s="117"/>
      <c r="K407" s="117"/>
      <c r="L407" s="117"/>
    </row>
    <row r="408" spans="1:12" ht="15.75" customHeight="1">
      <c r="A408" s="117"/>
      <c r="B408" s="117"/>
      <c r="C408" s="117"/>
      <c r="D408" s="117"/>
      <c r="E408" s="117"/>
      <c r="F408" s="117"/>
      <c r="G408" s="117"/>
      <c r="H408" s="117"/>
      <c r="I408" s="117"/>
      <c r="J408" s="117"/>
      <c r="K408" s="117"/>
      <c r="L408" s="117"/>
    </row>
    <row r="409" spans="1:12" ht="15.75" customHeight="1">
      <c r="A409" s="117"/>
      <c r="B409" s="117"/>
      <c r="C409" s="117"/>
      <c r="D409" s="117"/>
      <c r="E409" s="117"/>
      <c r="F409" s="117"/>
      <c r="G409" s="117"/>
      <c r="H409" s="117"/>
      <c r="I409" s="117"/>
      <c r="J409" s="117"/>
      <c r="K409" s="117"/>
      <c r="L409" s="117"/>
    </row>
    <row r="410" spans="1:12" ht="15.75" customHeight="1">
      <c r="A410" s="117"/>
      <c r="B410" s="117"/>
      <c r="C410" s="117"/>
      <c r="D410" s="117"/>
      <c r="E410" s="117"/>
      <c r="F410" s="117"/>
      <c r="G410" s="117"/>
      <c r="H410" s="117"/>
      <c r="I410" s="117"/>
      <c r="J410" s="117"/>
      <c r="K410" s="117"/>
      <c r="L410" s="117"/>
    </row>
    <row r="411" spans="1:12" ht="15.75" customHeight="1">
      <c r="A411" s="117"/>
      <c r="B411" s="117"/>
      <c r="C411" s="117"/>
      <c r="D411" s="117"/>
      <c r="E411" s="117"/>
      <c r="F411" s="117"/>
      <c r="G411" s="117"/>
      <c r="H411" s="117"/>
      <c r="I411" s="117"/>
      <c r="J411" s="117"/>
      <c r="K411" s="117"/>
      <c r="L411" s="117"/>
    </row>
    <row r="412" spans="1:12" ht="15.75" customHeight="1">
      <c r="A412" s="117"/>
      <c r="B412" s="117"/>
      <c r="C412" s="117"/>
      <c r="D412" s="117"/>
      <c r="E412" s="117"/>
      <c r="F412" s="117"/>
      <c r="G412" s="117"/>
      <c r="H412" s="117"/>
      <c r="I412" s="117"/>
      <c r="J412" s="117"/>
      <c r="K412" s="117"/>
      <c r="L412" s="117"/>
    </row>
    <row r="413" spans="1:12" ht="15.75" customHeight="1">
      <c r="A413" s="117"/>
      <c r="B413" s="117"/>
      <c r="C413" s="117"/>
      <c r="D413" s="117"/>
      <c r="E413" s="117"/>
      <c r="F413" s="117"/>
      <c r="G413" s="117"/>
      <c r="H413" s="117"/>
      <c r="I413" s="117"/>
      <c r="J413" s="117"/>
      <c r="K413" s="117"/>
      <c r="L413" s="117"/>
    </row>
    <row r="414" spans="1:12" ht="15.75" customHeight="1">
      <c r="A414" s="117"/>
      <c r="B414" s="117"/>
      <c r="C414" s="117"/>
      <c r="D414" s="117"/>
      <c r="E414" s="117"/>
      <c r="F414" s="117"/>
      <c r="G414" s="117"/>
      <c r="H414" s="117"/>
      <c r="I414" s="117"/>
      <c r="J414" s="117"/>
      <c r="K414" s="117"/>
      <c r="L414" s="117"/>
    </row>
    <row r="415" spans="1:12" ht="15.75" customHeight="1">
      <c r="A415" s="117"/>
      <c r="B415" s="117"/>
      <c r="C415" s="117"/>
      <c r="D415" s="117"/>
      <c r="E415" s="117"/>
      <c r="F415" s="117"/>
      <c r="G415" s="117"/>
      <c r="H415" s="117"/>
      <c r="I415" s="117"/>
      <c r="J415" s="117"/>
      <c r="K415" s="117"/>
      <c r="L415" s="117"/>
    </row>
    <row r="416" spans="1:12" ht="15.75" customHeight="1">
      <c r="A416" s="117"/>
      <c r="B416" s="117"/>
      <c r="C416" s="117"/>
      <c r="D416" s="117"/>
      <c r="E416" s="117"/>
      <c r="F416" s="117"/>
      <c r="G416" s="117"/>
      <c r="H416" s="117"/>
      <c r="I416" s="117"/>
      <c r="J416" s="117"/>
      <c r="K416" s="117"/>
      <c r="L416" s="117"/>
    </row>
    <row r="417" spans="1:12" ht="15.75" customHeight="1">
      <c r="A417" s="117"/>
      <c r="B417" s="117"/>
      <c r="C417" s="117"/>
      <c r="D417" s="117"/>
      <c r="E417" s="117"/>
      <c r="F417" s="117"/>
      <c r="G417" s="117"/>
      <c r="H417" s="117"/>
      <c r="I417" s="117"/>
      <c r="J417" s="117"/>
      <c r="K417" s="117"/>
      <c r="L417" s="117"/>
    </row>
    <row r="418" spans="1:12" ht="15.75" customHeight="1">
      <c r="A418" s="117"/>
      <c r="B418" s="117"/>
      <c r="C418" s="117"/>
      <c r="D418" s="117"/>
      <c r="E418" s="117"/>
      <c r="F418" s="117"/>
      <c r="G418" s="117"/>
      <c r="H418" s="117"/>
      <c r="I418" s="117"/>
      <c r="J418" s="117"/>
      <c r="K418" s="117"/>
      <c r="L418" s="117"/>
    </row>
    <row r="419" spans="1:12" ht="15.75" customHeight="1">
      <c r="A419" s="117"/>
      <c r="B419" s="117"/>
      <c r="C419" s="117"/>
      <c r="D419" s="117"/>
      <c r="E419" s="117"/>
      <c r="F419" s="117"/>
      <c r="G419" s="117"/>
      <c r="H419" s="117"/>
      <c r="I419" s="117"/>
      <c r="J419" s="117"/>
      <c r="K419" s="117"/>
      <c r="L419" s="117"/>
    </row>
    <row r="420" spans="1:12" ht="15.75" customHeight="1">
      <c r="A420" s="117"/>
      <c r="B420" s="117"/>
      <c r="C420" s="117"/>
      <c r="D420" s="117"/>
      <c r="E420" s="117"/>
      <c r="F420" s="117"/>
      <c r="G420" s="117"/>
      <c r="H420" s="117"/>
      <c r="I420" s="117"/>
      <c r="J420" s="117"/>
      <c r="K420" s="117"/>
      <c r="L420" s="117"/>
    </row>
    <row r="421" spans="1:12" ht="15.75" customHeight="1">
      <c r="A421" s="117"/>
      <c r="B421" s="117"/>
      <c r="C421" s="117"/>
      <c r="D421" s="117"/>
      <c r="E421" s="117"/>
      <c r="F421" s="117"/>
      <c r="G421" s="117"/>
      <c r="H421" s="117"/>
      <c r="I421" s="117"/>
      <c r="J421" s="117"/>
      <c r="K421" s="117"/>
      <c r="L421" s="117"/>
    </row>
    <row r="422" spans="1:12" ht="15.75" customHeight="1">
      <c r="A422" s="117"/>
      <c r="B422" s="117"/>
      <c r="C422" s="117"/>
      <c r="D422" s="117"/>
      <c r="E422" s="117"/>
      <c r="F422" s="117"/>
      <c r="G422" s="117"/>
      <c r="H422" s="117"/>
      <c r="I422" s="117"/>
      <c r="J422" s="117"/>
      <c r="K422" s="117"/>
      <c r="L422" s="117"/>
    </row>
    <row r="423" spans="1:12" ht="15.75" customHeight="1">
      <c r="A423" s="117"/>
      <c r="B423" s="117"/>
      <c r="C423" s="117"/>
      <c r="D423" s="117"/>
      <c r="E423" s="117"/>
      <c r="F423" s="117"/>
      <c r="G423" s="117"/>
      <c r="H423" s="117"/>
      <c r="I423" s="117"/>
      <c r="J423" s="117"/>
      <c r="K423" s="117"/>
      <c r="L423" s="117"/>
    </row>
    <row r="424" spans="1:12" ht="15.75" customHeight="1">
      <c r="A424" s="117"/>
      <c r="B424" s="117"/>
      <c r="C424" s="117"/>
      <c r="D424" s="117"/>
      <c r="E424" s="117"/>
      <c r="F424" s="117"/>
      <c r="G424" s="117"/>
      <c r="H424" s="117"/>
      <c r="I424" s="117"/>
      <c r="J424" s="117"/>
      <c r="K424" s="117"/>
      <c r="L424" s="117"/>
    </row>
    <row r="425" spans="1:12" ht="15.75" customHeight="1">
      <c r="A425" s="117"/>
      <c r="B425" s="117"/>
      <c r="C425" s="117"/>
      <c r="D425" s="117"/>
      <c r="E425" s="117"/>
      <c r="F425" s="117"/>
      <c r="G425" s="117"/>
      <c r="H425" s="117"/>
      <c r="I425" s="117"/>
      <c r="J425" s="117"/>
      <c r="K425" s="117"/>
      <c r="L425" s="117"/>
    </row>
    <row r="426" spans="1:12" ht="15.75" customHeight="1">
      <c r="A426" s="117"/>
      <c r="B426" s="117"/>
      <c r="C426" s="117"/>
      <c r="D426" s="117"/>
      <c r="E426" s="117"/>
      <c r="F426" s="117"/>
      <c r="G426" s="117"/>
      <c r="H426" s="117"/>
      <c r="I426" s="117"/>
      <c r="J426" s="117"/>
      <c r="K426" s="117"/>
      <c r="L426" s="117"/>
    </row>
    <row r="427" spans="1:12" ht="15.75" customHeight="1">
      <c r="A427" s="117"/>
      <c r="B427" s="117"/>
      <c r="C427" s="117"/>
      <c r="D427" s="117"/>
      <c r="E427" s="117"/>
      <c r="F427" s="117"/>
      <c r="G427" s="117"/>
      <c r="H427" s="117"/>
      <c r="I427" s="117"/>
      <c r="J427" s="117"/>
      <c r="K427" s="117"/>
      <c r="L427" s="117"/>
    </row>
    <row r="428" spans="1:12" ht="15.75" customHeight="1">
      <c r="A428" s="117"/>
      <c r="B428" s="117"/>
      <c r="C428" s="117"/>
      <c r="D428" s="117"/>
      <c r="E428" s="117"/>
      <c r="F428" s="117"/>
      <c r="G428" s="117"/>
      <c r="H428" s="117"/>
      <c r="I428" s="117"/>
      <c r="J428" s="117"/>
      <c r="K428" s="117"/>
      <c r="L428" s="117"/>
    </row>
    <row r="429" spans="1:12" ht="15.75" customHeight="1">
      <c r="A429" s="117"/>
      <c r="B429" s="117"/>
      <c r="C429" s="117"/>
      <c r="D429" s="117"/>
      <c r="E429" s="117"/>
      <c r="F429" s="117"/>
      <c r="G429" s="117"/>
      <c r="H429" s="117"/>
      <c r="I429" s="117"/>
      <c r="J429" s="117"/>
      <c r="K429" s="117"/>
      <c r="L429" s="117"/>
    </row>
    <row r="430" spans="1:12" ht="15.75" customHeight="1">
      <c r="A430" s="117"/>
      <c r="B430" s="117"/>
      <c r="C430" s="117"/>
      <c r="D430" s="117"/>
      <c r="E430" s="117"/>
      <c r="F430" s="117"/>
      <c r="G430" s="117"/>
      <c r="H430" s="117"/>
      <c r="I430" s="117"/>
      <c r="J430" s="117"/>
      <c r="K430" s="117"/>
      <c r="L430" s="117"/>
    </row>
    <row r="431" spans="1:12" ht="15.75" customHeight="1">
      <c r="A431" s="117"/>
      <c r="B431" s="117"/>
      <c r="C431" s="117"/>
      <c r="D431" s="117"/>
      <c r="E431" s="117"/>
      <c r="F431" s="117"/>
      <c r="G431" s="117"/>
      <c r="H431" s="117"/>
      <c r="I431" s="117"/>
      <c r="J431" s="117"/>
      <c r="K431" s="117"/>
      <c r="L431" s="117"/>
    </row>
    <row r="432" spans="1:12" ht="15.75" customHeight="1">
      <c r="A432" s="117"/>
      <c r="B432" s="117"/>
      <c r="C432" s="117"/>
      <c r="D432" s="117"/>
      <c r="E432" s="117"/>
      <c r="F432" s="117"/>
      <c r="G432" s="117"/>
      <c r="H432" s="117"/>
      <c r="I432" s="117"/>
      <c r="J432" s="117"/>
      <c r="K432" s="117"/>
      <c r="L432" s="117"/>
    </row>
    <row r="433" spans="1:12" ht="15.75" customHeight="1">
      <c r="A433" s="117"/>
      <c r="B433" s="117"/>
      <c r="C433" s="117"/>
      <c r="D433" s="117"/>
      <c r="E433" s="117"/>
      <c r="F433" s="117"/>
      <c r="G433" s="117"/>
      <c r="H433" s="117"/>
      <c r="I433" s="117"/>
      <c r="J433" s="117"/>
      <c r="K433" s="117"/>
      <c r="L433" s="117"/>
    </row>
    <row r="434" spans="1:12" ht="15.75" customHeight="1">
      <c r="A434" s="117"/>
      <c r="B434" s="117"/>
      <c r="C434" s="117"/>
      <c r="D434" s="117"/>
      <c r="E434" s="117"/>
      <c r="F434" s="117"/>
      <c r="G434" s="117"/>
      <c r="H434" s="117"/>
      <c r="I434" s="117"/>
      <c r="J434" s="117"/>
      <c r="K434" s="117"/>
      <c r="L434" s="117"/>
    </row>
    <row r="435" spans="1:12" ht="15.75" customHeight="1">
      <c r="A435" s="117"/>
      <c r="B435" s="117"/>
      <c r="C435" s="117"/>
      <c r="D435" s="117"/>
      <c r="E435" s="117"/>
      <c r="F435" s="117"/>
      <c r="G435" s="117"/>
      <c r="H435" s="117"/>
      <c r="I435" s="117"/>
      <c r="J435" s="117"/>
      <c r="K435" s="117"/>
      <c r="L435" s="117"/>
    </row>
    <row r="436" spans="1:12" ht="15.75" customHeight="1">
      <c r="A436" s="117"/>
      <c r="B436" s="117"/>
      <c r="C436" s="117"/>
      <c r="D436" s="117"/>
      <c r="E436" s="117"/>
      <c r="F436" s="117"/>
      <c r="G436" s="117"/>
      <c r="H436" s="117"/>
      <c r="I436" s="117"/>
      <c r="J436" s="117"/>
      <c r="K436" s="117"/>
      <c r="L436" s="117"/>
    </row>
    <row r="437" spans="1:12" ht="15.75" customHeight="1">
      <c r="A437" s="117"/>
      <c r="B437" s="117"/>
      <c r="C437" s="117"/>
      <c r="D437" s="117"/>
      <c r="E437" s="117"/>
      <c r="F437" s="117"/>
      <c r="G437" s="117"/>
      <c r="H437" s="117"/>
      <c r="I437" s="117"/>
      <c r="J437" s="117"/>
      <c r="K437" s="117"/>
      <c r="L437" s="117"/>
    </row>
    <row r="438" spans="1:12" ht="15.75" customHeight="1">
      <c r="A438" s="117"/>
      <c r="B438" s="117"/>
      <c r="C438" s="117"/>
      <c r="D438" s="117"/>
      <c r="E438" s="117"/>
      <c r="F438" s="117"/>
      <c r="G438" s="117"/>
      <c r="H438" s="117"/>
      <c r="I438" s="117"/>
      <c r="J438" s="117"/>
      <c r="K438" s="117"/>
      <c r="L438" s="117"/>
    </row>
    <row r="439" spans="1:12" ht="15.75" customHeight="1">
      <c r="A439" s="117"/>
      <c r="B439" s="117"/>
      <c r="C439" s="117"/>
      <c r="D439" s="117"/>
      <c r="E439" s="117"/>
      <c r="F439" s="117"/>
      <c r="G439" s="117"/>
      <c r="H439" s="117"/>
      <c r="I439" s="117"/>
      <c r="J439" s="117"/>
      <c r="K439" s="117"/>
      <c r="L439" s="117"/>
    </row>
    <row r="440" spans="1:12" ht="15.75" customHeight="1">
      <c r="A440" s="117"/>
      <c r="B440" s="117"/>
      <c r="C440" s="117"/>
      <c r="D440" s="117"/>
      <c r="E440" s="117"/>
      <c r="F440" s="117"/>
      <c r="G440" s="117"/>
      <c r="H440" s="117"/>
      <c r="I440" s="117"/>
      <c r="J440" s="117"/>
      <c r="K440" s="117"/>
      <c r="L440" s="117"/>
    </row>
    <row r="441" spans="1:12" ht="15.75" customHeight="1">
      <c r="A441" s="117"/>
      <c r="B441" s="117"/>
      <c r="C441" s="117"/>
      <c r="D441" s="117"/>
      <c r="E441" s="117"/>
      <c r="F441" s="117"/>
      <c r="G441" s="117"/>
      <c r="H441" s="117"/>
      <c r="I441" s="117"/>
      <c r="J441" s="117"/>
      <c r="K441" s="117"/>
      <c r="L441" s="117"/>
    </row>
    <row r="442" spans="1:12" ht="15.75" customHeight="1">
      <c r="A442" s="117"/>
      <c r="B442" s="117"/>
      <c r="C442" s="117"/>
      <c r="D442" s="117"/>
      <c r="E442" s="117"/>
      <c r="F442" s="117"/>
      <c r="G442" s="117"/>
      <c r="H442" s="117"/>
      <c r="I442" s="117"/>
      <c r="J442" s="117"/>
      <c r="K442" s="117"/>
      <c r="L442" s="117"/>
    </row>
    <row r="443" spans="1:12" ht="15.75" customHeight="1">
      <c r="A443" s="117"/>
      <c r="B443" s="117"/>
      <c r="C443" s="117"/>
      <c r="D443" s="117"/>
      <c r="E443" s="117"/>
      <c r="F443" s="117"/>
      <c r="G443" s="117"/>
      <c r="H443" s="117"/>
      <c r="I443" s="117"/>
      <c r="J443" s="117"/>
      <c r="K443" s="117"/>
      <c r="L443" s="117"/>
    </row>
    <row r="444" spans="1:12" ht="15.75" customHeight="1">
      <c r="A444" s="117"/>
      <c r="B444" s="117"/>
      <c r="C444" s="117"/>
      <c r="D444" s="117"/>
      <c r="E444" s="117"/>
      <c r="F444" s="117"/>
      <c r="G444" s="117"/>
      <c r="H444" s="117"/>
      <c r="I444" s="117"/>
      <c r="J444" s="117"/>
      <c r="K444" s="117"/>
      <c r="L444" s="117"/>
    </row>
    <row r="445" spans="1:12" ht="15.75" customHeight="1">
      <c r="A445" s="117"/>
      <c r="B445" s="117"/>
      <c r="C445" s="117"/>
      <c r="D445" s="117"/>
      <c r="E445" s="117"/>
      <c r="F445" s="117"/>
      <c r="G445" s="117"/>
      <c r="H445" s="117"/>
      <c r="I445" s="117"/>
      <c r="J445" s="117"/>
      <c r="K445" s="117"/>
      <c r="L445" s="117"/>
    </row>
    <row r="446" spans="1:12" ht="15.75" customHeight="1">
      <c r="A446" s="117"/>
      <c r="B446" s="117"/>
      <c r="C446" s="117"/>
      <c r="D446" s="117"/>
      <c r="E446" s="117"/>
      <c r="F446" s="117"/>
      <c r="G446" s="117"/>
      <c r="H446" s="117"/>
      <c r="I446" s="117"/>
      <c r="J446" s="117"/>
      <c r="K446" s="117"/>
      <c r="L446" s="117"/>
    </row>
    <row r="447" spans="1:12" ht="15.75" customHeight="1">
      <c r="A447" s="117"/>
      <c r="B447" s="117"/>
      <c r="C447" s="117"/>
      <c r="D447" s="117"/>
      <c r="E447" s="117"/>
      <c r="F447" s="117"/>
      <c r="G447" s="117"/>
      <c r="H447" s="117"/>
      <c r="I447" s="117"/>
      <c r="J447" s="117"/>
      <c r="K447" s="117"/>
      <c r="L447" s="117"/>
    </row>
    <row r="448" spans="1:12" ht="15.75" customHeight="1">
      <c r="A448" s="117"/>
      <c r="B448" s="117"/>
      <c r="C448" s="117"/>
      <c r="D448" s="117"/>
      <c r="E448" s="117"/>
      <c r="F448" s="117"/>
      <c r="G448" s="117"/>
      <c r="H448" s="117"/>
      <c r="I448" s="117"/>
      <c r="J448" s="117"/>
      <c r="K448" s="117"/>
      <c r="L448" s="117"/>
    </row>
    <row r="449" spans="1:12" ht="15.75" customHeight="1">
      <c r="A449" s="117"/>
      <c r="B449" s="117"/>
      <c r="C449" s="117"/>
      <c r="D449" s="117"/>
      <c r="E449" s="117"/>
      <c r="F449" s="117"/>
      <c r="G449" s="117"/>
      <c r="H449" s="117"/>
      <c r="I449" s="117"/>
      <c r="J449" s="117"/>
      <c r="K449" s="117"/>
      <c r="L449" s="117"/>
    </row>
    <row r="450" spans="1:12" ht="15.75" customHeight="1">
      <c r="A450" s="117"/>
      <c r="B450" s="117"/>
      <c r="C450" s="117"/>
      <c r="D450" s="117"/>
      <c r="E450" s="117"/>
      <c r="F450" s="117"/>
      <c r="G450" s="117"/>
      <c r="H450" s="117"/>
      <c r="I450" s="117"/>
      <c r="J450" s="117"/>
      <c r="K450" s="117"/>
      <c r="L450" s="117"/>
    </row>
    <row r="451" spans="1:12" ht="15.75" customHeight="1">
      <c r="A451" s="117"/>
      <c r="B451" s="117"/>
      <c r="C451" s="117"/>
      <c r="D451" s="117"/>
      <c r="E451" s="117"/>
      <c r="F451" s="117"/>
      <c r="G451" s="117"/>
      <c r="H451" s="117"/>
      <c r="I451" s="117"/>
      <c r="J451" s="117"/>
      <c r="K451" s="117"/>
      <c r="L451" s="117"/>
    </row>
    <row r="452" spans="1:12" ht="15.75" customHeight="1">
      <c r="A452" s="117"/>
      <c r="B452" s="117"/>
      <c r="C452" s="117"/>
      <c r="D452" s="117"/>
      <c r="E452" s="117"/>
      <c r="F452" s="117"/>
      <c r="G452" s="117"/>
      <c r="H452" s="117"/>
      <c r="I452" s="117"/>
      <c r="J452" s="117"/>
      <c r="K452" s="117"/>
      <c r="L452" s="117"/>
    </row>
    <row r="453" spans="1:12" ht="15.75" customHeight="1">
      <c r="A453" s="117"/>
      <c r="B453" s="117"/>
      <c r="C453" s="117"/>
      <c r="D453" s="117"/>
      <c r="E453" s="117"/>
      <c r="F453" s="117"/>
      <c r="G453" s="117"/>
      <c r="H453" s="117"/>
      <c r="I453" s="117"/>
      <c r="J453" s="117"/>
      <c r="K453" s="117"/>
      <c r="L453" s="117"/>
    </row>
    <row r="454" spans="1:12" ht="15.75" customHeight="1">
      <c r="A454" s="117"/>
      <c r="B454" s="117"/>
      <c r="C454" s="117"/>
      <c r="D454" s="117"/>
      <c r="E454" s="117"/>
      <c r="F454" s="117"/>
      <c r="G454" s="117"/>
      <c r="H454" s="117"/>
      <c r="I454" s="117"/>
      <c r="J454" s="117"/>
      <c r="K454" s="117"/>
      <c r="L454" s="117"/>
    </row>
    <row r="455" spans="1:12" ht="15.75" customHeight="1">
      <c r="A455" s="117"/>
      <c r="B455" s="117"/>
      <c r="C455" s="117"/>
      <c r="D455" s="117"/>
      <c r="E455" s="117"/>
      <c r="F455" s="117"/>
      <c r="G455" s="117"/>
      <c r="H455" s="117"/>
      <c r="I455" s="117"/>
      <c r="J455" s="117"/>
      <c r="K455" s="117"/>
      <c r="L455" s="117"/>
    </row>
    <row r="456" spans="1:12" ht="15.75" customHeight="1">
      <c r="A456" s="117"/>
      <c r="B456" s="117"/>
      <c r="C456" s="117"/>
      <c r="D456" s="117"/>
      <c r="E456" s="117"/>
      <c r="F456" s="117"/>
      <c r="G456" s="117"/>
      <c r="H456" s="117"/>
      <c r="I456" s="117"/>
      <c r="J456" s="117"/>
      <c r="K456" s="117"/>
      <c r="L456" s="117"/>
    </row>
    <row r="457" spans="1:12" ht="15.75" customHeight="1">
      <c r="A457" s="117"/>
      <c r="B457" s="117"/>
      <c r="C457" s="117"/>
      <c r="D457" s="117"/>
      <c r="E457" s="117"/>
      <c r="F457" s="117"/>
      <c r="G457" s="117"/>
      <c r="H457" s="117"/>
      <c r="I457" s="117"/>
      <c r="J457" s="117"/>
      <c r="K457" s="117"/>
      <c r="L457" s="117"/>
    </row>
    <row r="458" spans="1:12" ht="15.75" customHeight="1">
      <c r="A458" s="117"/>
      <c r="B458" s="117"/>
      <c r="C458" s="117"/>
      <c r="D458" s="117"/>
      <c r="E458" s="117"/>
      <c r="F458" s="117"/>
      <c r="G458" s="117"/>
      <c r="H458" s="117"/>
      <c r="I458" s="117"/>
      <c r="J458" s="117"/>
      <c r="K458" s="117"/>
      <c r="L458" s="117"/>
    </row>
    <row r="459" spans="1:12" ht="15.75" customHeight="1">
      <c r="A459" s="117"/>
      <c r="B459" s="117"/>
      <c r="C459" s="117"/>
      <c r="D459" s="117"/>
      <c r="E459" s="117"/>
      <c r="F459" s="117"/>
      <c r="G459" s="117"/>
      <c r="H459" s="117"/>
      <c r="I459" s="117"/>
      <c r="J459" s="117"/>
      <c r="K459" s="117"/>
      <c r="L459" s="117"/>
    </row>
    <row r="460" spans="1:12" ht="15.75" customHeight="1">
      <c r="A460" s="117"/>
      <c r="B460" s="117"/>
      <c r="C460" s="117"/>
      <c r="D460" s="117"/>
      <c r="E460" s="117"/>
      <c r="F460" s="117"/>
      <c r="G460" s="117"/>
      <c r="H460" s="117"/>
      <c r="I460" s="117"/>
      <c r="J460" s="117"/>
      <c r="K460" s="117"/>
      <c r="L460" s="117"/>
    </row>
    <row r="461" spans="1:12" ht="15.75" customHeight="1">
      <c r="A461" s="117"/>
      <c r="B461" s="117"/>
      <c r="C461" s="117"/>
      <c r="D461" s="117"/>
      <c r="E461" s="117"/>
      <c r="F461" s="117"/>
      <c r="G461" s="117"/>
      <c r="H461" s="117"/>
      <c r="I461" s="117"/>
      <c r="J461" s="117"/>
      <c r="K461" s="117"/>
      <c r="L461" s="117"/>
    </row>
    <row r="462" spans="1:12" ht="15.75" customHeight="1">
      <c r="A462" s="117"/>
      <c r="B462" s="117"/>
      <c r="C462" s="117"/>
      <c r="D462" s="117"/>
      <c r="E462" s="117"/>
      <c r="F462" s="117"/>
      <c r="G462" s="117"/>
      <c r="H462" s="117"/>
      <c r="I462" s="117"/>
      <c r="J462" s="117"/>
      <c r="K462" s="117"/>
      <c r="L462" s="117"/>
    </row>
    <row r="463" spans="1:12" ht="15.75" customHeight="1">
      <c r="A463" s="117"/>
      <c r="B463" s="117"/>
      <c r="C463" s="117"/>
      <c r="D463" s="117"/>
      <c r="E463" s="117"/>
      <c r="F463" s="117"/>
      <c r="G463" s="117"/>
      <c r="H463" s="117"/>
      <c r="I463" s="117"/>
      <c r="J463" s="117"/>
      <c r="K463" s="117"/>
      <c r="L463" s="117"/>
    </row>
    <row r="464" spans="1:12" ht="15.75" customHeight="1">
      <c r="A464" s="117"/>
      <c r="B464" s="117"/>
      <c r="C464" s="117"/>
      <c r="D464" s="117"/>
      <c r="E464" s="117"/>
      <c r="F464" s="117"/>
      <c r="G464" s="117"/>
      <c r="H464" s="117"/>
      <c r="I464" s="117"/>
      <c r="J464" s="117"/>
      <c r="K464" s="117"/>
      <c r="L464" s="117"/>
    </row>
    <row r="465" spans="1:12" ht="15.75" customHeight="1">
      <c r="A465" s="117"/>
      <c r="B465" s="117"/>
      <c r="C465" s="117"/>
      <c r="D465" s="117"/>
      <c r="E465" s="117"/>
      <c r="F465" s="117"/>
      <c r="G465" s="117"/>
      <c r="H465" s="117"/>
      <c r="I465" s="117"/>
      <c r="J465" s="117"/>
      <c r="K465" s="117"/>
      <c r="L465" s="117"/>
    </row>
    <row r="466" spans="1:12" ht="15.75" customHeight="1">
      <c r="A466" s="117"/>
      <c r="B466" s="117"/>
      <c r="C466" s="117"/>
      <c r="D466" s="117"/>
      <c r="E466" s="117"/>
      <c r="F466" s="117"/>
      <c r="G466" s="117"/>
      <c r="H466" s="117"/>
      <c r="I466" s="117"/>
      <c r="J466" s="117"/>
      <c r="K466" s="117"/>
      <c r="L466" s="117"/>
    </row>
    <row r="467" spans="1:12" ht="15.75" customHeight="1">
      <c r="A467" s="117"/>
      <c r="B467" s="117"/>
      <c r="C467" s="117"/>
      <c r="D467" s="117"/>
      <c r="E467" s="117"/>
      <c r="F467" s="117"/>
      <c r="G467" s="117"/>
      <c r="H467" s="117"/>
      <c r="I467" s="117"/>
      <c r="J467" s="117"/>
      <c r="K467" s="117"/>
      <c r="L467" s="117"/>
    </row>
    <row r="468" spans="1:12" ht="15.75" customHeight="1">
      <c r="A468" s="117"/>
      <c r="B468" s="117"/>
      <c r="C468" s="117"/>
      <c r="D468" s="117"/>
      <c r="E468" s="117"/>
      <c r="F468" s="117"/>
      <c r="G468" s="117"/>
      <c r="H468" s="117"/>
      <c r="I468" s="117"/>
      <c r="J468" s="117"/>
      <c r="K468" s="117"/>
      <c r="L468" s="117"/>
    </row>
    <row r="469" spans="1:12" ht="15.75" customHeight="1">
      <c r="A469" s="117"/>
      <c r="B469" s="117"/>
      <c r="C469" s="117"/>
      <c r="D469" s="117"/>
      <c r="E469" s="117"/>
      <c r="F469" s="117"/>
      <c r="G469" s="117"/>
      <c r="H469" s="117"/>
      <c r="I469" s="117"/>
      <c r="J469" s="117"/>
      <c r="K469" s="117"/>
      <c r="L469" s="117"/>
    </row>
    <row r="470" spans="1:12" ht="15.75" customHeight="1">
      <c r="A470" s="117"/>
      <c r="B470" s="117"/>
      <c r="C470" s="117"/>
      <c r="D470" s="117"/>
      <c r="E470" s="117"/>
      <c r="F470" s="117"/>
      <c r="G470" s="117"/>
      <c r="H470" s="117"/>
      <c r="I470" s="117"/>
      <c r="J470" s="117"/>
      <c r="K470" s="117"/>
      <c r="L470" s="117"/>
    </row>
    <row r="471" spans="1:12" ht="15.75" customHeight="1">
      <c r="A471" s="117"/>
      <c r="B471" s="117"/>
      <c r="C471" s="117"/>
      <c r="D471" s="117"/>
      <c r="E471" s="117"/>
      <c r="F471" s="117"/>
      <c r="G471" s="117"/>
      <c r="H471" s="117"/>
      <c r="I471" s="117"/>
      <c r="J471" s="117"/>
      <c r="K471" s="117"/>
      <c r="L471" s="117"/>
    </row>
    <row r="472" spans="1:12" ht="15.75" customHeight="1">
      <c r="A472" s="117"/>
      <c r="B472" s="117"/>
      <c r="C472" s="117"/>
      <c r="D472" s="117"/>
      <c r="E472" s="117"/>
      <c r="F472" s="117"/>
      <c r="G472" s="117"/>
      <c r="H472" s="117"/>
      <c r="I472" s="117"/>
      <c r="J472" s="117"/>
      <c r="K472" s="117"/>
      <c r="L472" s="117"/>
    </row>
    <row r="473" spans="1:12" ht="15.75" customHeight="1">
      <c r="A473" s="117"/>
      <c r="B473" s="117"/>
      <c r="C473" s="117"/>
      <c r="D473" s="117"/>
      <c r="E473" s="117"/>
      <c r="F473" s="117"/>
      <c r="G473" s="117"/>
      <c r="H473" s="117"/>
      <c r="I473" s="117"/>
      <c r="J473" s="117"/>
      <c r="K473" s="117"/>
      <c r="L473" s="117"/>
    </row>
    <row r="474" spans="1:12" ht="15.75" customHeight="1">
      <c r="A474" s="117"/>
      <c r="B474" s="117"/>
      <c r="C474" s="117"/>
      <c r="D474" s="117"/>
      <c r="E474" s="117"/>
      <c r="F474" s="117"/>
      <c r="G474" s="117"/>
      <c r="H474" s="117"/>
      <c r="I474" s="117"/>
      <c r="J474" s="117"/>
      <c r="K474" s="117"/>
      <c r="L474" s="117"/>
    </row>
    <row r="475" spans="1:12" ht="15.75" customHeight="1">
      <c r="A475" s="117"/>
      <c r="B475" s="117"/>
      <c r="C475" s="117"/>
      <c r="D475" s="117"/>
      <c r="E475" s="117"/>
      <c r="F475" s="117"/>
      <c r="G475" s="117"/>
      <c r="H475" s="117"/>
      <c r="I475" s="117"/>
      <c r="J475" s="117"/>
      <c r="K475" s="117"/>
      <c r="L475" s="117"/>
    </row>
    <row r="476" spans="1:12" ht="15.75" customHeight="1">
      <c r="A476" s="117"/>
      <c r="B476" s="117"/>
      <c r="C476" s="117"/>
      <c r="D476" s="117"/>
      <c r="E476" s="117"/>
      <c r="F476" s="117"/>
      <c r="G476" s="117"/>
      <c r="H476" s="117"/>
      <c r="I476" s="117"/>
      <c r="J476" s="117"/>
      <c r="K476" s="117"/>
      <c r="L476" s="117"/>
    </row>
    <row r="477" spans="1:12" ht="15.75" customHeight="1">
      <c r="A477" s="117"/>
      <c r="B477" s="117"/>
      <c r="C477" s="117"/>
      <c r="D477" s="117"/>
      <c r="E477" s="117"/>
      <c r="F477" s="117"/>
      <c r="G477" s="117"/>
      <c r="H477" s="117"/>
      <c r="I477" s="117"/>
      <c r="J477" s="117"/>
      <c r="K477" s="117"/>
      <c r="L477" s="117"/>
    </row>
    <row r="478" spans="1:12" ht="15.75" customHeight="1">
      <c r="A478" s="117"/>
      <c r="B478" s="117"/>
      <c r="C478" s="117"/>
      <c r="D478" s="117"/>
      <c r="E478" s="117"/>
      <c r="F478" s="117"/>
      <c r="G478" s="117"/>
      <c r="H478" s="117"/>
      <c r="I478" s="117"/>
      <c r="J478" s="117"/>
      <c r="K478" s="117"/>
      <c r="L478" s="117"/>
    </row>
    <row r="479" spans="1:12" ht="15.75" customHeight="1">
      <c r="A479" s="117"/>
      <c r="B479" s="117"/>
      <c r="C479" s="117"/>
      <c r="D479" s="117"/>
      <c r="E479" s="117"/>
      <c r="F479" s="117"/>
      <c r="G479" s="117"/>
      <c r="H479" s="117"/>
      <c r="I479" s="117"/>
      <c r="J479" s="117"/>
      <c r="K479" s="117"/>
      <c r="L479" s="117"/>
    </row>
    <row r="480" spans="1:12" ht="15.75" customHeight="1">
      <c r="A480" s="117"/>
      <c r="B480" s="117"/>
      <c r="C480" s="117"/>
      <c r="D480" s="117"/>
      <c r="E480" s="117"/>
      <c r="F480" s="117"/>
      <c r="G480" s="117"/>
      <c r="H480" s="117"/>
      <c r="I480" s="117"/>
      <c r="J480" s="117"/>
      <c r="K480" s="117"/>
      <c r="L480" s="117"/>
    </row>
    <row r="481" spans="1:12" ht="15.75" customHeight="1">
      <c r="A481" s="117"/>
      <c r="B481" s="117"/>
      <c r="C481" s="117"/>
      <c r="D481" s="117"/>
      <c r="E481" s="117"/>
      <c r="F481" s="117"/>
      <c r="G481" s="117"/>
      <c r="H481" s="117"/>
      <c r="I481" s="117"/>
      <c r="J481" s="117"/>
      <c r="K481" s="117"/>
      <c r="L481" s="117"/>
    </row>
    <row r="482" spans="1:12" ht="15.75" customHeight="1">
      <c r="A482" s="117"/>
      <c r="B482" s="117"/>
      <c r="C482" s="117"/>
      <c r="D482" s="117"/>
      <c r="E482" s="117"/>
      <c r="F482" s="117"/>
      <c r="G482" s="117"/>
      <c r="H482" s="117"/>
      <c r="I482" s="117"/>
      <c r="J482" s="117"/>
      <c r="K482" s="117"/>
      <c r="L482" s="117"/>
    </row>
    <row r="483" spans="1:12" ht="15.75" customHeight="1">
      <c r="A483" s="117"/>
      <c r="B483" s="117"/>
      <c r="C483" s="117"/>
      <c r="D483" s="117"/>
      <c r="E483" s="117"/>
      <c r="F483" s="117"/>
      <c r="G483" s="117"/>
      <c r="H483" s="117"/>
      <c r="I483" s="117"/>
      <c r="J483" s="117"/>
      <c r="K483" s="117"/>
      <c r="L483" s="117"/>
    </row>
    <row r="484" spans="1:12" ht="15.75" customHeight="1">
      <c r="A484" s="117"/>
      <c r="B484" s="117"/>
      <c r="C484" s="117"/>
      <c r="D484" s="117"/>
      <c r="E484" s="117"/>
      <c r="F484" s="117"/>
      <c r="G484" s="117"/>
      <c r="H484" s="117"/>
      <c r="I484" s="117"/>
      <c r="J484" s="117"/>
      <c r="K484" s="117"/>
      <c r="L484" s="117"/>
    </row>
    <row r="485" spans="1:12" ht="15.75" customHeight="1">
      <c r="A485" s="117"/>
      <c r="B485" s="117"/>
      <c r="C485" s="117"/>
      <c r="D485" s="117"/>
      <c r="E485" s="117"/>
      <c r="F485" s="117"/>
      <c r="G485" s="117"/>
      <c r="H485" s="117"/>
      <c r="I485" s="117"/>
      <c r="J485" s="117"/>
      <c r="K485" s="117"/>
      <c r="L485" s="117"/>
    </row>
    <row r="486" spans="1:12" ht="15.75" customHeight="1">
      <c r="A486" s="117"/>
      <c r="B486" s="117"/>
      <c r="C486" s="117"/>
      <c r="D486" s="117"/>
      <c r="E486" s="117"/>
      <c r="F486" s="117"/>
      <c r="G486" s="117"/>
      <c r="H486" s="117"/>
      <c r="I486" s="117"/>
      <c r="J486" s="117"/>
      <c r="K486" s="117"/>
      <c r="L486" s="117"/>
    </row>
    <row r="487" spans="1:12" ht="15.75" customHeight="1">
      <c r="A487" s="117"/>
      <c r="B487" s="117"/>
      <c r="C487" s="117"/>
      <c r="D487" s="117"/>
      <c r="E487" s="117"/>
      <c r="F487" s="117"/>
      <c r="G487" s="117"/>
      <c r="H487" s="117"/>
      <c r="I487" s="117"/>
      <c r="J487" s="117"/>
      <c r="K487" s="117"/>
      <c r="L487" s="117"/>
    </row>
    <row r="488" spans="1:12" ht="15.75" customHeight="1">
      <c r="A488" s="117"/>
      <c r="B488" s="117"/>
      <c r="C488" s="117"/>
      <c r="D488" s="117"/>
      <c r="E488" s="117"/>
      <c r="F488" s="117"/>
      <c r="G488" s="117"/>
      <c r="H488" s="117"/>
      <c r="I488" s="117"/>
      <c r="J488" s="117"/>
      <c r="K488" s="117"/>
      <c r="L488" s="117"/>
    </row>
    <row r="489" spans="1:12" ht="15.75" customHeight="1">
      <c r="A489" s="117"/>
      <c r="B489" s="117"/>
      <c r="C489" s="117"/>
      <c r="D489" s="117"/>
      <c r="E489" s="117"/>
      <c r="F489" s="117"/>
      <c r="G489" s="117"/>
      <c r="H489" s="117"/>
      <c r="I489" s="117"/>
      <c r="J489" s="117"/>
      <c r="K489" s="117"/>
      <c r="L489" s="117"/>
    </row>
    <row r="490" spans="1:12" ht="15.75" customHeight="1">
      <c r="A490" s="117"/>
      <c r="B490" s="117"/>
      <c r="C490" s="117"/>
      <c r="D490" s="117"/>
      <c r="E490" s="117"/>
      <c r="F490" s="117"/>
      <c r="G490" s="117"/>
      <c r="H490" s="117"/>
      <c r="I490" s="117"/>
      <c r="J490" s="117"/>
      <c r="K490" s="117"/>
      <c r="L490" s="117"/>
    </row>
    <row r="491" spans="1:12" ht="15.75" customHeight="1">
      <c r="A491" s="117"/>
      <c r="B491" s="117"/>
      <c r="C491" s="117"/>
      <c r="D491" s="117"/>
      <c r="E491" s="117"/>
      <c r="F491" s="117"/>
      <c r="G491" s="117"/>
      <c r="H491" s="117"/>
      <c r="I491" s="117"/>
      <c r="J491" s="117"/>
      <c r="K491" s="117"/>
      <c r="L491" s="117"/>
    </row>
    <row r="492" spans="1:12" ht="15.75" customHeight="1">
      <c r="A492" s="117"/>
      <c r="B492" s="117"/>
      <c r="C492" s="117"/>
      <c r="D492" s="117"/>
      <c r="E492" s="117"/>
      <c r="F492" s="117"/>
      <c r="G492" s="117"/>
      <c r="H492" s="117"/>
      <c r="I492" s="117"/>
      <c r="J492" s="117"/>
      <c r="K492" s="117"/>
      <c r="L492" s="117"/>
    </row>
    <row r="493" spans="1:12" ht="15.75" customHeight="1">
      <c r="A493" s="117"/>
      <c r="B493" s="117"/>
      <c r="C493" s="117"/>
      <c r="D493" s="117"/>
      <c r="E493" s="117"/>
      <c r="F493" s="117"/>
      <c r="G493" s="117"/>
      <c r="H493" s="117"/>
      <c r="I493" s="117"/>
      <c r="J493" s="117"/>
      <c r="K493" s="117"/>
      <c r="L493" s="117"/>
    </row>
    <row r="494" spans="1:12" ht="15.75" customHeight="1">
      <c r="A494" s="117"/>
      <c r="B494" s="117"/>
      <c r="C494" s="117"/>
      <c r="D494" s="117"/>
      <c r="E494" s="117"/>
      <c r="F494" s="117"/>
      <c r="G494" s="117"/>
      <c r="H494" s="117"/>
      <c r="I494" s="117"/>
      <c r="J494" s="117"/>
      <c r="K494" s="117"/>
      <c r="L494" s="117"/>
    </row>
    <row r="495" spans="1:12" ht="15.75" customHeight="1">
      <c r="A495" s="117"/>
      <c r="B495" s="117"/>
      <c r="C495" s="117"/>
      <c r="D495" s="117"/>
      <c r="E495" s="117"/>
      <c r="F495" s="117"/>
      <c r="G495" s="117"/>
      <c r="H495" s="117"/>
      <c r="I495" s="117"/>
      <c r="J495" s="117"/>
      <c r="K495" s="117"/>
      <c r="L495" s="117"/>
    </row>
    <row r="496" spans="1:12" ht="15.75" customHeight="1">
      <c r="A496" s="117"/>
      <c r="B496" s="117"/>
      <c r="C496" s="117"/>
      <c r="D496" s="117"/>
      <c r="E496" s="117"/>
      <c r="F496" s="117"/>
      <c r="G496" s="117"/>
      <c r="H496" s="117"/>
      <c r="I496" s="117"/>
      <c r="J496" s="117"/>
      <c r="K496" s="117"/>
      <c r="L496" s="117"/>
    </row>
    <row r="497" spans="1:12" ht="15.75" customHeight="1">
      <c r="A497" s="117"/>
      <c r="B497" s="117"/>
      <c r="C497" s="117"/>
      <c r="D497" s="117"/>
      <c r="E497" s="117"/>
      <c r="F497" s="117"/>
      <c r="G497" s="117"/>
      <c r="H497" s="117"/>
      <c r="I497" s="117"/>
      <c r="J497" s="117"/>
      <c r="K497" s="117"/>
      <c r="L497" s="117"/>
    </row>
    <row r="498" spans="1:12" ht="15.75" customHeight="1">
      <c r="A498" s="117"/>
      <c r="B498" s="117"/>
      <c r="C498" s="117"/>
      <c r="D498" s="117"/>
      <c r="E498" s="117"/>
      <c r="F498" s="117"/>
      <c r="G498" s="117"/>
      <c r="H498" s="117"/>
      <c r="I498" s="117"/>
      <c r="J498" s="117"/>
      <c r="K498" s="117"/>
      <c r="L498" s="117"/>
    </row>
    <row r="499" spans="1:12" ht="15.75" customHeight="1">
      <c r="A499" s="117"/>
      <c r="B499" s="117"/>
      <c r="C499" s="117"/>
      <c r="D499" s="117"/>
      <c r="E499" s="117"/>
      <c r="F499" s="117"/>
      <c r="G499" s="117"/>
      <c r="H499" s="117"/>
      <c r="I499" s="117"/>
      <c r="J499" s="117"/>
      <c r="K499" s="117"/>
      <c r="L499" s="117"/>
    </row>
    <row r="500" spans="1:12" ht="15.75" customHeight="1">
      <c r="A500" s="117"/>
      <c r="B500" s="117"/>
      <c r="C500" s="117"/>
      <c r="D500" s="117"/>
      <c r="E500" s="117"/>
      <c r="F500" s="117"/>
      <c r="G500" s="117"/>
      <c r="H500" s="117"/>
      <c r="I500" s="117"/>
      <c r="J500" s="117"/>
      <c r="K500" s="117"/>
      <c r="L500" s="117"/>
    </row>
    <row r="501" spans="1:12" ht="15.75" customHeight="1">
      <c r="A501" s="117"/>
      <c r="B501" s="117"/>
      <c r="C501" s="117"/>
      <c r="D501" s="117"/>
      <c r="E501" s="117"/>
      <c r="F501" s="117"/>
      <c r="G501" s="117"/>
      <c r="H501" s="117"/>
      <c r="I501" s="117"/>
      <c r="J501" s="117"/>
      <c r="K501" s="117"/>
      <c r="L501" s="117"/>
    </row>
    <row r="502" spans="1:12" ht="15.75" customHeight="1">
      <c r="A502" s="117"/>
      <c r="B502" s="117"/>
      <c r="C502" s="117"/>
      <c r="D502" s="117"/>
      <c r="E502" s="117"/>
      <c r="F502" s="117"/>
      <c r="G502" s="117"/>
      <c r="H502" s="117"/>
      <c r="I502" s="117"/>
      <c r="J502" s="117"/>
      <c r="K502" s="117"/>
      <c r="L502" s="117"/>
    </row>
    <row r="503" spans="1:12" ht="15.75" customHeight="1">
      <c r="A503" s="117"/>
      <c r="B503" s="117"/>
      <c r="C503" s="117"/>
      <c r="D503" s="117"/>
      <c r="E503" s="117"/>
      <c r="F503" s="117"/>
      <c r="G503" s="117"/>
      <c r="H503" s="117"/>
      <c r="I503" s="117"/>
      <c r="J503" s="117"/>
      <c r="K503" s="117"/>
      <c r="L503" s="117"/>
    </row>
    <row r="504" spans="1:12" ht="15.75" customHeight="1">
      <c r="A504" s="117"/>
      <c r="B504" s="117"/>
      <c r="C504" s="117"/>
      <c r="D504" s="117"/>
      <c r="E504" s="117"/>
      <c r="F504" s="117"/>
      <c r="G504" s="117"/>
      <c r="H504" s="117"/>
      <c r="I504" s="117"/>
      <c r="J504" s="117"/>
      <c r="K504" s="117"/>
      <c r="L504" s="117"/>
    </row>
    <row r="505" spans="1:12" ht="15.75" customHeight="1">
      <c r="A505" s="117"/>
      <c r="B505" s="117"/>
      <c r="C505" s="117"/>
      <c r="D505" s="117"/>
      <c r="E505" s="117"/>
      <c r="F505" s="117"/>
      <c r="G505" s="117"/>
      <c r="H505" s="117"/>
      <c r="I505" s="117"/>
      <c r="J505" s="117"/>
      <c r="K505" s="117"/>
      <c r="L505" s="117"/>
    </row>
    <row r="506" spans="1:12" ht="15.75" customHeight="1">
      <c r="A506" s="117"/>
      <c r="B506" s="117"/>
      <c r="C506" s="117"/>
      <c r="D506" s="117"/>
      <c r="E506" s="117"/>
      <c r="F506" s="117"/>
      <c r="G506" s="117"/>
      <c r="H506" s="117"/>
      <c r="I506" s="117"/>
      <c r="J506" s="117"/>
      <c r="K506" s="117"/>
      <c r="L506" s="117"/>
    </row>
    <row r="507" spans="1:12" ht="15.75" customHeight="1">
      <c r="A507" s="117"/>
      <c r="B507" s="117"/>
      <c r="C507" s="117"/>
      <c r="D507" s="117"/>
      <c r="E507" s="117"/>
      <c r="F507" s="117"/>
      <c r="G507" s="117"/>
      <c r="H507" s="117"/>
      <c r="I507" s="117"/>
      <c r="J507" s="117"/>
      <c r="K507" s="117"/>
      <c r="L507" s="117"/>
    </row>
    <row r="508" spans="1:12" ht="15.75" customHeight="1">
      <c r="A508" s="117"/>
      <c r="B508" s="117"/>
      <c r="C508" s="117"/>
      <c r="D508" s="117"/>
      <c r="E508" s="117"/>
      <c r="F508" s="117"/>
      <c r="G508" s="117"/>
      <c r="H508" s="117"/>
      <c r="I508" s="117"/>
      <c r="J508" s="117"/>
      <c r="K508" s="117"/>
      <c r="L508" s="117"/>
    </row>
    <row r="509" spans="1:12" ht="15.75" customHeight="1">
      <c r="A509" s="117"/>
      <c r="B509" s="117"/>
      <c r="C509" s="117"/>
      <c r="D509" s="117"/>
      <c r="E509" s="117"/>
      <c r="F509" s="117"/>
      <c r="G509" s="117"/>
      <c r="H509" s="117"/>
      <c r="I509" s="117"/>
      <c r="J509" s="117"/>
      <c r="K509" s="117"/>
      <c r="L509" s="117"/>
    </row>
    <row r="510" spans="1:12" ht="15.75" customHeight="1">
      <c r="A510" s="117"/>
      <c r="B510" s="117"/>
      <c r="C510" s="117"/>
      <c r="D510" s="117"/>
      <c r="E510" s="117"/>
      <c r="F510" s="117"/>
      <c r="G510" s="117"/>
      <c r="H510" s="117"/>
      <c r="I510" s="117"/>
      <c r="J510" s="117"/>
      <c r="K510" s="117"/>
      <c r="L510" s="117"/>
    </row>
    <row r="511" spans="1:12" ht="15.75" customHeight="1">
      <c r="A511" s="117"/>
      <c r="B511" s="117"/>
      <c r="C511" s="117"/>
      <c r="D511" s="117"/>
      <c r="E511" s="117"/>
      <c r="F511" s="117"/>
      <c r="G511" s="117"/>
      <c r="H511" s="117"/>
      <c r="I511" s="117"/>
      <c r="J511" s="117"/>
      <c r="K511" s="117"/>
      <c r="L511" s="117"/>
    </row>
    <row r="512" spans="1:12" ht="15.75" customHeight="1">
      <c r="A512" s="117"/>
      <c r="B512" s="117"/>
      <c r="C512" s="117"/>
      <c r="D512" s="117"/>
      <c r="E512" s="117"/>
      <c r="F512" s="117"/>
      <c r="G512" s="117"/>
      <c r="H512" s="117"/>
      <c r="I512" s="117"/>
      <c r="J512" s="117"/>
      <c r="K512" s="117"/>
      <c r="L512" s="117"/>
    </row>
    <row r="513" spans="1:12" ht="15.75" customHeight="1">
      <c r="A513" s="117"/>
      <c r="B513" s="117"/>
      <c r="C513" s="117"/>
      <c r="D513" s="117"/>
      <c r="E513" s="117"/>
      <c r="F513" s="117"/>
      <c r="G513" s="117"/>
      <c r="H513" s="117"/>
      <c r="I513" s="117"/>
      <c r="J513" s="117"/>
      <c r="K513" s="117"/>
      <c r="L513" s="117"/>
    </row>
    <row r="514" spans="1:12" ht="15.75" customHeight="1">
      <c r="A514" s="117"/>
      <c r="B514" s="117"/>
      <c r="C514" s="117"/>
      <c r="D514" s="117"/>
      <c r="E514" s="117"/>
      <c r="F514" s="117"/>
      <c r="G514" s="117"/>
      <c r="H514" s="117"/>
      <c r="I514" s="117"/>
      <c r="J514" s="117"/>
      <c r="K514" s="117"/>
      <c r="L514" s="117"/>
    </row>
    <row r="515" spans="1:12" ht="15.75" customHeight="1">
      <c r="A515" s="117"/>
      <c r="B515" s="117"/>
      <c r="C515" s="117"/>
      <c r="D515" s="117"/>
      <c r="E515" s="117"/>
      <c r="F515" s="117"/>
      <c r="G515" s="117"/>
      <c r="H515" s="117"/>
      <c r="I515" s="117"/>
      <c r="J515" s="117"/>
      <c r="K515" s="117"/>
      <c r="L515" s="117"/>
    </row>
    <row r="516" spans="1:12" ht="15.75" customHeight="1">
      <c r="A516" s="117"/>
      <c r="B516" s="117"/>
      <c r="C516" s="117"/>
      <c r="D516" s="117"/>
      <c r="E516" s="117"/>
      <c r="F516" s="117"/>
      <c r="G516" s="117"/>
      <c r="H516" s="117"/>
      <c r="I516" s="117"/>
      <c r="J516" s="117"/>
      <c r="K516" s="117"/>
      <c r="L516" s="117"/>
    </row>
    <row r="517" spans="1:12" ht="15.75" customHeight="1">
      <c r="A517" s="117"/>
      <c r="B517" s="117"/>
      <c r="C517" s="117"/>
      <c r="D517" s="117"/>
      <c r="E517" s="117"/>
      <c r="F517" s="117"/>
      <c r="G517" s="117"/>
      <c r="H517" s="117"/>
      <c r="I517" s="117"/>
      <c r="J517" s="117"/>
      <c r="K517" s="117"/>
      <c r="L517" s="117"/>
    </row>
    <row r="518" spans="1:12" ht="15.75" customHeight="1">
      <c r="A518" s="117"/>
      <c r="B518" s="117"/>
      <c r="C518" s="117"/>
      <c r="D518" s="117"/>
      <c r="E518" s="117"/>
      <c r="F518" s="117"/>
      <c r="G518" s="117"/>
      <c r="H518" s="117"/>
      <c r="I518" s="117"/>
      <c r="J518" s="117"/>
      <c r="K518" s="117"/>
      <c r="L518" s="117"/>
    </row>
    <row r="519" spans="1:12" ht="15.75" customHeight="1">
      <c r="A519" s="117"/>
      <c r="B519" s="117"/>
      <c r="C519" s="117"/>
      <c r="D519" s="117"/>
      <c r="E519" s="117"/>
      <c r="F519" s="117"/>
      <c r="G519" s="117"/>
      <c r="H519" s="117"/>
      <c r="I519" s="117"/>
      <c r="J519" s="117"/>
      <c r="K519" s="117"/>
      <c r="L519" s="117"/>
    </row>
    <row r="520" spans="1:12" ht="15.75" customHeight="1">
      <c r="A520" s="117"/>
      <c r="B520" s="117"/>
      <c r="C520" s="117"/>
      <c r="D520" s="117"/>
      <c r="E520" s="117"/>
      <c r="F520" s="117"/>
      <c r="G520" s="117"/>
      <c r="H520" s="117"/>
      <c r="I520" s="117"/>
      <c r="J520" s="117"/>
      <c r="K520" s="117"/>
      <c r="L520" s="117"/>
    </row>
    <row r="521" spans="1:12" ht="15.75" customHeight="1">
      <c r="A521" s="117"/>
      <c r="B521" s="117"/>
      <c r="C521" s="117"/>
      <c r="D521" s="117"/>
      <c r="E521" s="117"/>
      <c r="F521" s="117"/>
      <c r="G521" s="117"/>
      <c r="H521" s="117"/>
      <c r="I521" s="117"/>
      <c r="J521" s="117"/>
      <c r="K521" s="117"/>
      <c r="L521" s="117"/>
    </row>
    <row r="522" spans="1:12" ht="15.75" customHeight="1">
      <c r="A522" s="117"/>
      <c r="B522" s="117"/>
      <c r="C522" s="117"/>
      <c r="D522" s="117"/>
      <c r="E522" s="117"/>
      <c r="F522" s="117"/>
      <c r="G522" s="117"/>
      <c r="H522" s="117"/>
      <c r="I522" s="117"/>
      <c r="J522" s="117"/>
      <c r="K522" s="117"/>
      <c r="L522" s="117"/>
    </row>
    <row r="523" spans="1:12" ht="15.75" customHeight="1">
      <c r="A523" s="117"/>
      <c r="B523" s="117"/>
      <c r="C523" s="117"/>
      <c r="D523" s="117"/>
      <c r="E523" s="117"/>
      <c r="F523" s="117"/>
      <c r="G523" s="117"/>
      <c r="H523" s="117"/>
      <c r="I523" s="117"/>
      <c r="J523" s="117"/>
      <c r="K523" s="117"/>
      <c r="L523" s="117"/>
    </row>
    <row r="524" spans="1:12" ht="15.75" customHeight="1">
      <c r="A524" s="117"/>
      <c r="B524" s="117"/>
      <c r="C524" s="117"/>
      <c r="D524" s="117"/>
      <c r="E524" s="117"/>
      <c r="F524" s="117"/>
      <c r="G524" s="117"/>
      <c r="H524" s="117"/>
      <c r="I524" s="117"/>
      <c r="J524" s="117"/>
      <c r="K524" s="117"/>
      <c r="L524" s="117"/>
    </row>
    <row r="525" spans="1:12" ht="15.75" customHeight="1">
      <c r="A525" s="117"/>
      <c r="B525" s="117"/>
      <c r="C525" s="117"/>
      <c r="D525" s="117"/>
      <c r="E525" s="117"/>
      <c r="F525" s="117"/>
      <c r="G525" s="117"/>
      <c r="H525" s="117"/>
      <c r="I525" s="117"/>
      <c r="J525" s="117"/>
      <c r="K525" s="117"/>
      <c r="L525" s="117"/>
    </row>
    <row r="526" spans="1:12" ht="15.75" customHeight="1">
      <c r="A526" s="117"/>
      <c r="B526" s="117"/>
      <c r="C526" s="117"/>
      <c r="D526" s="117"/>
      <c r="E526" s="117"/>
      <c r="F526" s="117"/>
      <c r="G526" s="117"/>
      <c r="H526" s="117"/>
      <c r="I526" s="117"/>
      <c r="J526" s="117"/>
      <c r="K526" s="117"/>
      <c r="L526" s="117"/>
    </row>
    <row r="527" spans="1:12" ht="15.75" customHeight="1">
      <c r="A527" s="117"/>
      <c r="B527" s="117"/>
      <c r="C527" s="117"/>
      <c r="D527" s="117"/>
      <c r="E527" s="117"/>
      <c r="F527" s="117"/>
      <c r="G527" s="117"/>
      <c r="H527" s="117"/>
      <c r="I527" s="117"/>
      <c r="J527" s="117"/>
      <c r="K527" s="117"/>
      <c r="L527" s="117"/>
    </row>
    <row r="528" spans="1:12" ht="15.75" customHeight="1">
      <c r="A528" s="117"/>
      <c r="B528" s="117"/>
      <c r="C528" s="117"/>
      <c r="D528" s="117"/>
      <c r="E528" s="117"/>
      <c r="F528" s="117"/>
      <c r="G528" s="117"/>
      <c r="H528" s="117"/>
      <c r="I528" s="117"/>
      <c r="J528" s="117"/>
      <c r="K528" s="117"/>
      <c r="L528" s="117"/>
    </row>
    <row r="529" spans="1:12" ht="15.75" customHeight="1">
      <c r="A529" s="117"/>
      <c r="B529" s="117"/>
      <c r="C529" s="117"/>
      <c r="D529" s="117"/>
      <c r="E529" s="117"/>
      <c r="F529" s="117"/>
      <c r="G529" s="117"/>
      <c r="H529" s="117"/>
      <c r="I529" s="117"/>
      <c r="J529" s="117"/>
      <c r="K529" s="117"/>
      <c r="L529" s="117"/>
    </row>
    <row r="530" spans="1:12" ht="15.75" customHeight="1">
      <c r="A530" s="117"/>
      <c r="B530" s="117"/>
      <c r="C530" s="117"/>
      <c r="D530" s="117"/>
      <c r="E530" s="117"/>
      <c r="F530" s="117"/>
      <c r="G530" s="117"/>
      <c r="H530" s="117"/>
      <c r="I530" s="117"/>
      <c r="J530" s="117"/>
      <c r="K530" s="117"/>
      <c r="L530" s="117"/>
    </row>
    <row r="531" spans="1:12" ht="15.75" customHeight="1">
      <c r="A531" s="117"/>
      <c r="B531" s="117"/>
      <c r="C531" s="117"/>
      <c r="D531" s="117"/>
      <c r="E531" s="117"/>
      <c r="F531" s="117"/>
      <c r="G531" s="117"/>
      <c r="H531" s="117"/>
      <c r="I531" s="117"/>
      <c r="J531" s="117"/>
      <c r="K531" s="117"/>
      <c r="L531" s="117"/>
    </row>
    <row r="532" spans="1:12" ht="15.75" customHeight="1">
      <c r="A532" s="117"/>
      <c r="B532" s="117"/>
      <c r="C532" s="117"/>
      <c r="D532" s="117"/>
      <c r="E532" s="117"/>
      <c r="F532" s="117"/>
      <c r="G532" s="117"/>
      <c r="H532" s="117"/>
      <c r="I532" s="117"/>
      <c r="J532" s="117"/>
      <c r="K532" s="117"/>
      <c r="L532" s="117"/>
    </row>
    <row r="533" spans="1:12" ht="15.75" customHeight="1">
      <c r="A533" s="117"/>
      <c r="B533" s="117"/>
      <c r="C533" s="117"/>
      <c r="D533" s="117"/>
      <c r="E533" s="117"/>
      <c r="F533" s="117"/>
      <c r="G533" s="117"/>
      <c r="H533" s="117"/>
      <c r="I533" s="117"/>
      <c r="J533" s="117"/>
      <c r="K533" s="117"/>
      <c r="L533" s="117"/>
    </row>
    <row r="534" spans="1:12" ht="15.75" customHeight="1">
      <c r="A534" s="117"/>
      <c r="B534" s="117"/>
      <c r="C534" s="117"/>
      <c r="D534" s="117"/>
      <c r="E534" s="117"/>
      <c r="F534" s="117"/>
      <c r="G534" s="117"/>
      <c r="H534" s="117"/>
      <c r="I534" s="117"/>
      <c r="J534" s="117"/>
      <c r="K534" s="117"/>
      <c r="L534" s="117"/>
    </row>
    <row r="535" spans="1:12" ht="15.75" customHeight="1">
      <c r="A535" s="117"/>
      <c r="B535" s="117"/>
      <c r="C535" s="117"/>
      <c r="D535" s="117"/>
      <c r="E535" s="117"/>
      <c r="F535" s="117"/>
      <c r="G535" s="117"/>
      <c r="H535" s="117"/>
      <c r="I535" s="117"/>
      <c r="J535" s="117"/>
      <c r="K535" s="117"/>
      <c r="L535" s="117"/>
    </row>
    <row r="536" spans="1:12" ht="15.75" customHeight="1">
      <c r="A536" s="117"/>
      <c r="B536" s="117"/>
      <c r="C536" s="117"/>
      <c r="D536" s="117"/>
      <c r="E536" s="117"/>
      <c r="F536" s="117"/>
      <c r="G536" s="117"/>
      <c r="H536" s="117"/>
      <c r="I536" s="117"/>
      <c r="J536" s="117"/>
      <c r="K536" s="117"/>
      <c r="L536" s="117"/>
    </row>
    <row r="537" spans="1:12" ht="15.75" customHeight="1">
      <c r="A537" s="117"/>
      <c r="B537" s="117"/>
      <c r="C537" s="117"/>
      <c r="D537" s="117"/>
      <c r="E537" s="117"/>
      <c r="F537" s="117"/>
      <c r="G537" s="117"/>
      <c r="H537" s="117"/>
      <c r="I537" s="117"/>
      <c r="J537" s="117"/>
      <c r="K537" s="117"/>
      <c r="L537" s="117"/>
    </row>
    <row r="538" spans="1:12" ht="15.75" customHeight="1">
      <c r="A538" s="117"/>
      <c r="B538" s="117"/>
      <c r="C538" s="117"/>
      <c r="D538" s="117"/>
      <c r="E538" s="117"/>
      <c r="F538" s="117"/>
      <c r="G538" s="117"/>
      <c r="H538" s="117"/>
      <c r="I538" s="117"/>
      <c r="J538" s="117"/>
      <c r="K538" s="117"/>
      <c r="L538" s="117"/>
    </row>
    <row r="539" spans="1:12" ht="15.75" customHeight="1">
      <c r="A539" s="117"/>
      <c r="B539" s="117"/>
      <c r="C539" s="117"/>
      <c r="D539" s="117"/>
      <c r="E539" s="117"/>
      <c r="F539" s="117"/>
      <c r="G539" s="117"/>
      <c r="H539" s="117"/>
      <c r="I539" s="117"/>
      <c r="J539" s="117"/>
      <c r="K539" s="117"/>
      <c r="L539" s="117"/>
    </row>
    <row r="540" spans="1:12" ht="15.75" customHeight="1">
      <c r="A540" s="117"/>
      <c r="B540" s="117"/>
      <c r="C540" s="117"/>
      <c r="D540" s="117"/>
      <c r="E540" s="117"/>
      <c r="F540" s="117"/>
      <c r="G540" s="117"/>
      <c r="H540" s="117"/>
      <c r="I540" s="117"/>
      <c r="J540" s="117"/>
      <c r="K540" s="117"/>
      <c r="L540" s="117"/>
    </row>
    <row r="541" spans="1:12" ht="15.75" customHeight="1">
      <c r="A541" s="117"/>
      <c r="B541" s="117"/>
      <c r="C541" s="117"/>
      <c r="D541" s="117"/>
      <c r="E541" s="117"/>
      <c r="F541" s="117"/>
      <c r="G541" s="117"/>
      <c r="H541" s="117"/>
      <c r="I541" s="117"/>
      <c r="J541" s="117"/>
      <c r="K541" s="117"/>
      <c r="L541" s="117"/>
    </row>
    <row r="542" spans="1:12" ht="15.75" customHeight="1">
      <c r="A542" s="117"/>
      <c r="B542" s="117"/>
      <c r="C542" s="117"/>
      <c r="D542" s="117"/>
      <c r="E542" s="117"/>
      <c r="F542" s="117"/>
      <c r="G542" s="117"/>
      <c r="H542" s="117"/>
      <c r="I542" s="117"/>
      <c r="J542" s="117"/>
      <c r="K542" s="117"/>
      <c r="L542" s="117"/>
    </row>
    <row r="543" spans="1:12" ht="15.75" customHeight="1">
      <c r="A543" s="117"/>
      <c r="B543" s="117"/>
      <c r="C543" s="117"/>
      <c r="D543" s="117"/>
      <c r="E543" s="117"/>
      <c r="F543" s="117"/>
      <c r="G543" s="117"/>
      <c r="H543" s="117"/>
      <c r="I543" s="117"/>
      <c r="J543" s="117"/>
      <c r="K543" s="117"/>
      <c r="L543" s="117"/>
    </row>
    <row r="544" spans="1:12" ht="15.75" customHeight="1">
      <c r="A544" s="117"/>
      <c r="B544" s="117"/>
      <c r="C544" s="117"/>
      <c r="D544" s="117"/>
      <c r="E544" s="117"/>
      <c r="F544" s="117"/>
      <c r="G544" s="117"/>
      <c r="H544" s="117"/>
      <c r="I544" s="117"/>
      <c r="J544" s="117"/>
      <c r="K544" s="117"/>
      <c r="L544" s="117"/>
    </row>
    <row r="545" spans="1:12" ht="15.75" customHeight="1">
      <c r="A545" s="117"/>
      <c r="B545" s="117"/>
      <c r="C545" s="117"/>
      <c r="D545" s="117"/>
      <c r="E545" s="117"/>
      <c r="F545" s="117"/>
      <c r="G545" s="117"/>
      <c r="H545" s="117"/>
      <c r="I545" s="117"/>
      <c r="J545" s="117"/>
      <c r="K545" s="117"/>
      <c r="L545" s="117"/>
    </row>
    <row r="546" spans="1:12" ht="15.75" customHeight="1">
      <c r="A546" s="117"/>
      <c r="B546" s="117"/>
      <c r="C546" s="117"/>
      <c r="D546" s="117"/>
      <c r="E546" s="117"/>
      <c r="F546" s="117"/>
      <c r="G546" s="117"/>
      <c r="H546" s="117"/>
      <c r="I546" s="117"/>
      <c r="J546" s="117"/>
      <c r="K546" s="117"/>
      <c r="L546" s="117"/>
    </row>
    <row r="547" spans="1:12" ht="15.75" customHeight="1">
      <c r="A547" s="117"/>
      <c r="B547" s="117"/>
      <c r="C547" s="117"/>
      <c r="D547" s="117"/>
      <c r="E547" s="117"/>
      <c r="F547" s="117"/>
      <c r="G547" s="117"/>
      <c r="H547" s="117"/>
      <c r="I547" s="117"/>
      <c r="J547" s="117"/>
      <c r="K547" s="117"/>
      <c r="L547" s="117"/>
    </row>
    <row r="548" spans="1:12" ht="15.75" customHeight="1">
      <c r="A548" s="117"/>
      <c r="B548" s="117"/>
      <c r="C548" s="117"/>
      <c r="D548" s="117"/>
      <c r="E548" s="117"/>
      <c r="F548" s="117"/>
      <c r="G548" s="117"/>
      <c r="H548" s="117"/>
      <c r="I548" s="117"/>
      <c r="J548" s="117"/>
      <c r="K548" s="117"/>
      <c r="L548" s="117"/>
    </row>
    <row r="549" spans="1:12" ht="15.75" customHeight="1">
      <c r="A549" s="117"/>
      <c r="B549" s="117"/>
      <c r="C549" s="117"/>
      <c r="D549" s="117"/>
      <c r="E549" s="117"/>
      <c r="F549" s="117"/>
      <c r="G549" s="117"/>
      <c r="H549" s="117"/>
      <c r="I549" s="117"/>
      <c r="J549" s="117"/>
      <c r="K549" s="117"/>
      <c r="L549" s="117"/>
    </row>
    <row r="550" spans="1:12" ht="15.75" customHeight="1">
      <c r="A550" s="117"/>
      <c r="B550" s="117"/>
      <c r="C550" s="117"/>
      <c r="D550" s="117"/>
      <c r="E550" s="117"/>
      <c r="F550" s="117"/>
      <c r="G550" s="117"/>
      <c r="H550" s="117"/>
      <c r="I550" s="117"/>
      <c r="J550" s="117"/>
      <c r="K550" s="117"/>
      <c r="L550" s="117"/>
    </row>
    <row r="551" spans="1:12" ht="15.75" customHeight="1">
      <c r="A551" s="117"/>
      <c r="B551" s="117"/>
      <c r="C551" s="117"/>
      <c r="D551" s="117"/>
      <c r="E551" s="117"/>
      <c r="F551" s="117"/>
      <c r="G551" s="117"/>
      <c r="H551" s="117"/>
      <c r="I551" s="117"/>
      <c r="J551" s="117"/>
      <c r="K551" s="117"/>
      <c r="L551" s="117"/>
    </row>
    <row r="552" spans="1:12" ht="15.75" customHeight="1">
      <c r="A552" s="117"/>
      <c r="B552" s="117"/>
      <c r="C552" s="117"/>
      <c r="D552" s="117"/>
      <c r="E552" s="117"/>
      <c r="F552" s="117"/>
      <c r="G552" s="117"/>
      <c r="H552" s="117"/>
      <c r="I552" s="117"/>
      <c r="J552" s="117"/>
      <c r="K552" s="117"/>
      <c r="L552" s="117"/>
    </row>
    <row r="553" spans="1:12" ht="15.75" customHeight="1">
      <c r="A553" s="117"/>
      <c r="B553" s="117"/>
      <c r="C553" s="117"/>
      <c r="D553" s="117"/>
      <c r="E553" s="117"/>
      <c r="F553" s="117"/>
      <c r="G553" s="117"/>
      <c r="H553" s="117"/>
      <c r="I553" s="117"/>
      <c r="J553" s="117"/>
      <c r="K553" s="117"/>
      <c r="L553" s="117"/>
    </row>
    <row r="554" spans="1:12" ht="15.75" customHeight="1">
      <c r="A554" s="117"/>
      <c r="B554" s="117"/>
      <c r="C554" s="117"/>
      <c r="D554" s="117"/>
      <c r="E554" s="117"/>
      <c r="F554" s="117"/>
      <c r="G554" s="117"/>
      <c r="H554" s="117"/>
      <c r="I554" s="117"/>
      <c r="J554" s="117"/>
      <c r="K554" s="117"/>
      <c r="L554" s="117"/>
    </row>
    <row r="555" spans="1:12" ht="15.75" customHeight="1">
      <c r="A555" s="117"/>
      <c r="B555" s="117"/>
      <c r="C555" s="117"/>
      <c r="D555" s="117"/>
      <c r="E555" s="117"/>
      <c r="F555" s="117"/>
      <c r="G555" s="117"/>
      <c r="H555" s="117"/>
      <c r="I555" s="117"/>
      <c r="J555" s="117"/>
      <c r="K555" s="117"/>
      <c r="L555" s="117"/>
    </row>
    <row r="556" spans="1:12" ht="15.75" customHeight="1">
      <c r="A556" s="117"/>
      <c r="B556" s="117"/>
      <c r="C556" s="117"/>
      <c r="D556" s="117"/>
      <c r="E556" s="117"/>
      <c r="F556" s="117"/>
      <c r="G556" s="117"/>
      <c r="H556" s="117"/>
      <c r="I556" s="117"/>
      <c r="J556" s="117"/>
      <c r="K556" s="117"/>
      <c r="L556" s="117"/>
    </row>
    <row r="557" spans="1:12" ht="15.75" customHeight="1">
      <c r="A557" s="117"/>
      <c r="B557" s="117"/>
      <c r="C557" s="117"/>
      <c r="D557" s="117"/>
      <c r="E557" s="117"/>
      <c r="F557" s="117"/>
      <c r="G557" s="117"/>
      <c r="H557" s="117"/>
      <c r="I557" s="117"/>
      <c r="J557" s="117"/>
      <c r="K557" s="117"/>
      <c r="L557" s="117"/>
    </row>
    <row r="558" spans="1:12" ht="15.75" customHeight="1">
      <c r="A558" s="117"/>
      <c r="B558" s="117"/>
      <c r="C558" s="117"/>
      <c r="D558" s="117"/>
      <c r="E558" s="117"/>
      <c r="F558" s="117"/>
      <c r="G558" s="117"/>
      <c r="H558" s="117"/>
      <c r="I558" s="117"/>
      <c r="J558" s="117"/>
      <c r="K558" s="117"/>
      <c r="L558" s="117"/>
    </row>
    <row r="559" spans="1:12" ht="15.75" customHeight="1">
      <c r="A559" s="117"/>
      <c r="B559" s="117"/>
      <c r="C559" s="117"/>
      <c r="D559" s="117"/>
      <c r="E559" s="117"/>
      <c r="F559" s="117"/>
      <c r="G559" s="117"/>
      <c r="H559" s="117"/>
      <c r="I559" s="117"/>
      <c r="J559" s="117"/>
      <c r="K559" s="117"/>
      <c r="L559" s="117"/>
    </row>
    <row r="560" spans="1:12" ht="15.75" customHeight="1">
      <c r="A560" s="117"/>
      <c r="B560" s="117"/>
      <c r="C560" s="117"/>
      <c r="D560" s="117"/>
      <c r="E560" s="117"/>
      <c r="F560" s="117"/>
      <c r="G560" s="117"/>
      <c r="H560" s="117"/>
      <c r="I560" s="117"/>
      <c r="J560" s="117"/>
      <c r="K560" s="117"/>
      <c r="L560" s="117"/>
    </row>
    <row r="561" spans="1:12" ht="15.75" customHeight="1">
      <c r="A561" s="117"/>
      <c r="B561" s="117"/>
      <c r="C561" s="117"/>
      <c r="D561" s="117"/>
      <c r="E561" s="117"/>
      <c r="F561" s="117"/>
      <c r="G561" s="117"/>
      <c r="H561" s="117"/>
      <c r="I561" s="117"/>
      <c r="J561" s="117"/>
      <c r="K561" s="117"/>
      <c r="L561" s="117"/>
    </row>
    <row r="562" spans="1:12" ht="15.75" customHeight="1">
      <c r="A562" s="117"/>
      <c r="B562" s="117"/>
      <c r="C562" s="117"/>
      <c r="D562" s="117"/>
      <c r="E562" s="117"/>
      <c r="F562" s="117"/>
      <c r="G562" s="117"/>
      <c r="H562" s="117"/>
      <c r="I562" s="117"/>
      <c r="J562" s="117"/>
      <c r="K562" s="117"/>
      <c r="L562" s="117"/>
    </row>
    <row r="563" spans="1:12" ht="15.75" customHeight="1">
      <c r="A563" s="117"/>
      <c r="B563" s="117"/>
      <c r="C563" s="117"/>
      <c r="D563" s="117"/>
      <c r="E563" s="117"/>
      <c r="F563" s="117"/>
      <c r="G563" s="117"/>
      <c r="H563" s="117"/>
      <c r="I563" s="117"/>
      <c r="J563" s="117"/>
      <c r="K563" s="117"/>
      <c r="L563" s="117"/>
    </row>
    <row r="564" spans="1:12" ht="15.75" customHeight="1">
      <c r="A564" s="117"/>
      <c r="B564" s="117"/>
      <c r="C564" s="117"/>
      <c r="D564" s="117"/>
      <c r="E564" s="117"/>
      <c r="F564" s="117"/>
      <c r="G564" s="117"/>
      <c r="H564" s="117"/>
      <c r="I564" s="117"/>
      <c r="J564" s="117"/>
      <c r="K564" s="117"/>
      <c r="L564" s="117"/>
    </row>
    <row r="565" spans="1:12" ht="15.75" customHeight="1">
      <c r="A565" s="117"/>
      <c r="B565" s="117"/>
      <c r="C565" s="117"/>
      <c r="D565" s="117"/>
      <c r="E565" s="117"/>
      <c r="F565" s="117"/>
      <c r="G565" s="117"/>
      <c r="H565" s="117"/>
      <c r="I565" s="117"/>
      <c r="J565" s="117"/>
      <c r="K565" s="117"/>
      <c r="L565" s="117"/>
    </row>
    <row r="566" spans="1:12" ht="15.75" customHeight="1">
      <c r="A566" s="117"/>
      <c r="B566" s="117"/>
      <c r="C566" s="117"/>
      <c r="D566" s="117"/>
      <c r="E566" s="117"/>
      <c r="F566" s="117"/>
      <c r="G566" s="117"/>
      <c r="H566" s="117"/>
      <c r="I566" s="117"/>
      <c r="J566" s="117"/>
      <c r="K566" s="117"/>
      <c r="L566" s="117"/>
    </row>
    <row r="567" spans="1:12" ht="15.75" customHeight="1">
      <c r="A567" s="117"/>
      <c r="B567" s="117"/>
      <c r="C567" s="117"/>
      <c r="D567" s="117"/>
      <c r="E567" s="117"/>
      <c r="F567" s="117"/>
      <c r="G567" s="117"/>
      <c r="H567" s="117"/>
      <c r="I567" s="117"/>
      <c r="J567" s="117"/>
      <c r="K567" s="117"/>
      <c r="L567" s="117"/>
    </row>
    <row r="568" spans="1:12" ht="15.75" customHeight="1">
      <c r="A568" s="117"/>
      <c r="B568" s="117"/>
      <c r="C568" s="117"/>
      <c r="D568" s="117"/>
      <c r="E568" s="117"/>
      <c r="F568" s="117"/>
      <c r="G568" s="117"/>
      <c r="H568" s="117"/>
      <c r="I568" s="117"/>
      <c r="J568" s="117"/>
      <c r="K568" s="117"/>
      <c r="L568" s="117"/>
    </row>
    <row r="569" spans="1:12" ht="15.75" customHeight="1">
      <c r="A569" s="117"/>
      <c r="B569" s="117"/>
      <c r="C569" s="117"/>
      <c r="D569" s="117"/>
      <c r="E569" s="117"/>
      <c r="F569" s="117"/>
      <c r="G569" s="117"/>
      <c r="H569" s="117"/>
      <c r="I569" s="117"/>
      <c r="J569" s="117"/>
      <c r="K569" s="117"/>
      <c r="L569" s="117"/>
    </row>
    <row r="570" spans="1:12" ht="15.75" customHeight="1">
      <c r="A570" s="117"/>
      <c r="B570" s="117"/>
      <c r="C570" s="117"/>
      <c r="D570" s="117"/>
      <c r="E570" s="117"/>
      <c r="F570" s="117"/>
      <c r="G570" s="117"/>
      <c r="H570" s="117"/>
      <c r="I570" s="117"/>
      <c r="J570" s="117"/>
      <c r="K570" s="117"/>
      <c r="L570" s="117"/>
    </row>
    <row r="571" spans="1:12" ht="15.75" customHeight="1">
      <c r="A571" s="117"/>
      <c r="B571" s="117"/>
      <c r="C571" s="117"/>
      <c r="D571" s="117"/>
      <c r="E571" s="117"/>
      <c r="F571" s="117"/>
      <c r="G571" s="117"/>
      <c r="H571" s="117"/>
      <c r="I571" s="117"/>
      <c r="J571" s="117"/>
      <c r="K571" s="117"/>
      <c r="L571" s="117"/>
    </row>
    <row r="572" spans="1:12" ht="15.75" customHeight="1">
      <c r="A572" s="117"/>
      <c r="B572" s="117"/>
      <c r="C572" s="117"/>
      <c r="D572" s="117"/>
      <c r="E572" s="117"/>
      <c r="F572" s="117"/>
      <c r="G572" s="117"/>
      <c r="H572" s="117"/>
      <c r="I572" s="117"/>
      <c r="J572" s="117"/>
      <c r="K572" s="117"/>
      <c r="L572" s="117"/>
    </row>
    <row r="573" spans="1:12" ht="15.75" customHeight="1">
      <c r="A573" s="117"/>
      <c r="B573" s="117"/>
      <c r="C573" s="117"/>
      <c r="D573" s="117"/>
      <c r="E573" s="117"/>
      <c r="F573" s="117"/>
      <c r="G573" s="117"/>
      <c r="H573" s="117"/>
      <c r="I573" s="117"/>
      <c r="J573" s="117"/>
      <c r="K573" s="117"/>
      <c r="L573" s="117"/>
    </row>
    <row r="574" spans="1:12" ht="15.75" customHeight="1">
      <c r="A574" s="117"/>
      <c r="B574" s="117"/>
      <c r="C574" s="117"/>
      <c r="D574" s="117"/>
      <c r="E574" s="117"/>
      <c r="F574" s="117"/>
      <c r="G574" s="117"/>
      <c r="H574" s="117"/>
      <c r="I574" s="117"/>
      <c r="J574" s="117"/>
      <c r="K574" s="117"/>
      <c r="L574" s="117"/>
    </row>
    <row r="575" spans="1:12" ht="15.75" customHeight="1">
      <c r="A575" s="117"/>
      <c r="B575" s="117"/>
      <c r="C575" s="117"/>
      <c r="D575" s="117"/>
      <c r="E575" s="117"/>
      <c r="F575" s="117"/>
      <c r="G575" s="117"/>
      <c r="H575" s="117"/>
      <c r="I575" s="117"/>
      <c r="J575" s="117"/>
      <c r="K575" s="117"/>
      <c r="L575" s="117"/>
    </row>
    <row r="576" spans="1:12" ht="15.75" customHeight="1">
      <c r="A576" s="117"/>
      <c r="B576" s="117"/>
      <c r="C576" s="117"/>
      <c r="D576" s="117"/>
      <c r="E576" s="117"/>
      <c r="F576" s="117"/>
      <c r="G576" s="117"/>
      <c r="H576" s="117"/>
      <c r="I576" s="117"/>
      <c r="J576" s="117"/>
      <c r="K576" s="117"/>
      <c r="L576" s="117"/>
    </row>
    <row r="577" spans="1:12" ht="15.75" customHeight="1">
      <c r="A577" s="117"/>
      <c r="B577" s="117"/>
      <c r="C577" s="117"/>
      <c r="D577" s="117"/>
      <c r="E577" s="117"/>
      <c r="F577" s="117"/>
      <c r="G577" s="117"/>
      <c r="H577" s="117"/>
      <c r="I577" s="117"/>
      <c r="J577" s="117"/>
      <c r="K577" s="117"/>
      <c r="L577" s="117"/>
    </row>
    <row r="578" spans="1:12" ht="15.75" customHeight="1">
      <c r="A578" s="117"/>
      <c r="B578" s="117"/>
      <c r="C578" s="117"/>
      <c r="D578" s="117"/>
      <c r="E578" s="117"/>
      <c r="F578" s="117"/>
      <c r="G578" s="117"/>
      <c r="H578" s="117"/>
      <c r="I578" s="117"/>
      <c r="J578" s="117"/>
      <c r="K578" s="117"/>
      <c r="L578" s="117"/>
    </row>
    <row r="579" spans="1:12" ht="15.75" customHeight="1">
      <c r="A579" s="117"/>
      <c r="B579" s="117"/>
      <c r="C579" s="117"/>
      <c r="D579" s="117"/>
      <c r="E579" s="117"/>
      <c r="F579" s="117"/>
      <c r="G579" s="117"/>
      <c r="H579" s="117"/>
      <c r="I579" s="117"/>
      <c r="J579" s="117"/>
      <c r="K579" s="117"/>
      <c r="L579" s="117"/>
    </row>
    <row r="580" spans="1:12" ht="15.75" customHeight="1">
      <c r="A580" s="117"/>
      <c r="B580" s="117"/>
      <c r="C580" s="117"/>
      <c r="D580" s="117"/>
      <c r="E580" s="117"/>
      <c r="F580" s="117"/>
      <c r="G580" s="117"/>
      <c r="H580" s="117"/>
      <c r="I580" s="117"/>
      <c r="J580" s="117"/>
      <c r="K580" s="117"/>
      <c r="L580" s="117"/>
    </row>
    <row r="581" spans="1:12" ht="15.75" customHeight="1">
      <c r="A581" s="117"/>
      <c r="B581" s="117"/>
      <c r="C581" s="117"/>
      <c r="D581" s="117"/>
      <c r="E581" s="117"/>
      <c r="F581" s="117"/>
      <c r="G581" s="117"/>
      <c r="H581" s="117"/>
      <c r="I581" s="117"/>
      <c r="J581" s="117"/>
      <c r="K581" s="117"/>
      <c r="L581" s="117"/>
    </row>
    <row r="582" spans="1:12" ht="15.75" customHeight="1">
      <c r="A582" s="117"/>
      <c r="B582" s="117"/>
      <c r="C582" s="117"/>
      <c r="D582" s="117"/>
      <c r="E582" s="117"/>
      <c r="F582" s="117"/>
      <c r="G582" s="117"/>
      <c r="H582" s="117"/>
      <c r="I582" s="117"/>
      <c r="J582" s="117"/>
      <c r="K582" s="117"/>
      <c r="L582" s="117"/>
    </row>
    <row r="583" spans="1:12" ht="15.75" customHeight="1">
      <c r="A583" s="117"/>
      <c r="B583" s="117"/>
      <c r="C583" s="117"/>
      <c r="D583" s="117"/>
      <c r="E583" s="117"/>
      <c r="F583" s="117"/>
      <c r="G583" s="117"/>
      <c r="H583" s="117"/>
      <c r="I583" s="117"/>
      <c r="J583" s="117"/>
      <c r="K583" s="117"/>
      <c r="L583" s="117"/>
    </row>
    <row r="584" spans="1:12" ht="15.75" customHeight="1">
      <c r="A584" s="117"/>
      <c r="B584" s="117"/>
      <c r="C584" s="117"/>
      <c r="D584" s="117"/>
      <c r="E584" s="117"/>
      <c r="F584" s="117"/>
      <c r="G584" s="117"/>
      <c r="H584" s="117"/>
      <c r="I584" s="117"/>
      <c r="J584" s="117"/>
      <c r="K584" s="117"/>
      <c r="L584" s="117"/>
    </row>
    <row r="585" spans="1:12" ht="15.75" customHeight="1">
      <c r="A585" s="117"/>
      <c r="B585" s="117"/>
      <c r="C585" s="117"/>
      <c r="D585" s="117"/>
      <c r="E585" s="117"/>
      <c r="F585" s="117"/>
      <c r="G585" s="117"/>
      <c r="H585" s="117"/>
      <c r="I585" s="117"/>
      <c r="J585" s="117"/>
      <c r="K585" s="117"/>
      <c r="L585" s="117"/>
    </row>
    <row r="586" spans="1:12" ht="15.75" customHeight="1">
      <c r="A586" s="117"/>
      <c r="B586" s="117"/>
      <c r="C586" s="117"/>
      <c r="D586" s="117"/>
      <c r="E586" s="117"/>
      <c r="F586" s="117"/>
      <c r="G586" s="117"/>
      <c r="H586" s="117"/>
      <c r="I586" s="117"/>
      <c r="J586" s="117"/>
      <c r="K586" s="117"/>
      <c r="L586" s="117"/>
    </row>
    <row r="587" spans="1:12" ht="15.75" customHeight="1">
      <c r="A587" s="117"/>
      <c r="B587" s="117"/>
      <c r="C587" s="117"/>
      <c r="D587" s="117"/>
      <c r="E587" s="117"/>
      <c r="F587" s="117"/>
      <c r="G587" s="117"/>
      <c r="H587" s="117"/>
      <c r="I587" s="117"/>
      <c r="J587" s="117"/>
      <c r="K587" s="117"/>
      <c r="L587" s="117"/>
    </row>
    <row r="588" spans="1:12" ht="15.75" customHeight="1">
      <c r="A588" s="117"/>
      <c r="B588" s="117"/>
      <c r="C588" s="117"/>
      <c r="D588" s="117"/>
      <c r="E588" s="117"/>
      <c r="F588" s="117"/>
      <c r="G588" s="117"/>
      <c r="H588" s="117"/>
      <c r="I588" s="117"/>
      <c r="J588" s="117"/>
      <c r="K588" s="117"/>
      <c r="L588" s="117"/>
    </row>
    <row r="589" spans="1:12" ht="15.75" customHeight="1">
      <c r="A589" s="117"/>
      <c r="B589" s="117"/>
      <c r="C589" s="117"/>
      <c r="D589" s="117"/>
      <c r="E589" s="117"/>
      <c r="F589" s="117"/>
      <c r="G589" s="117"/>
      <c r="H589" s="117"/>
      <c r="I589" s="117"/>
      <c r="J589" s="117"/>
      <c r="K589" s="117"/>
      <c r="L589" s="117"/>
    </row>
    <row r="590" spans="1:12" ht="15.75" customHeight="1">
      <c r="A590" s="117"/>
      <c r="B590" s="117"/>
      <c r="C590" s="117"/>
      <c r="D590" s="117"/>
      <c r="E590" s="117"/>
      <c r="F590" s="117"/>
      <c r="G590" s="117"/>
      <c r="H590" s="117"/>
      <c r="I590" s="117"/>
      <c r="J590" s="117"/>
      <c r="K590" s="117"/>
      <c r="L590" s="117"/>
    </row>
    <row r="591" spans="1:12" ht="15.75" customHeight="1">
      <c r="A591" s="117"/>
      <c r="B591" s="117"/>
      <c r="C591" s="117"/>
      <c r="D591" s="117"/>
      <c r="E591" s="117"/>
      <c r="F591" s="117"/>
      <c r="G591" s="117"/>
      <c r="H591" s="117"/>
      <c r="I591" s="117"/>
      <c r="J591" s="117"/>
      <c r="K591" s="117"/>
      <c r="L591" s="117"/>
    </row>
    <row r="592" spans="1:12" ht="15.75" customHeight="1">
      <c r="A592" s="117"/>
      <c r="B592" s="117"/>
      <c r="C592" s="117"/>
      <c r="D592" s="117"/>
      <c r="E592" s="117"/>
      <c r="F592" s="117"/>
      <c r="G592" s="117"/>
      <c r="H592" s="117"/>
      <c r="I592" s="117"/>
      <c r="J592" s="117"/>
      <c r="K592" s="117"/>
      <c r="L592" s="117"/>
    </row>
    <row r="593" spans="1:12" ht="15.75" customHeight="1">
      <c r="A593" s="117"/>
      <c r="B593" s="117"/>
      <c r="C593" s="117"/>
      <c r="D593" s="117"/>
      <c r="E593" s="117"/>
      <c r="F593" s="117"/>
      <c r="G593" s="117"/>
      <c r="H593" s="117"/>
      <c r="I593" s="117"/>
      <c r="J593" s="117"/>
      <c r="K593" s="117"/>
      <c r="L593" s="117"/>
    </row>
    <row r="594" spans="1:12" ht="15.75" customHeight="1">
      <c r="A594" s="117"/>
      <c r="B594" s="117"/>
      <c r="C594" s="117"/>
      <c r="D594" s="117"/>
      <c r="E594" s="117"/>
      <c r="F594" s="117"/>
      <c r="G594" s="117"/>
      <c r="H594" s="117"/>
      <c r="I594" s="117"/>
      <c r="J594" s="117"/>
      <c r="K594" s="117"/>
      <c r="L594" s="117"/>
    </row>
    <row r="595" spans="1:12" ht="15.75" customHeight="1">
      <c r="A595" s="117"/>
      <c r="B595" s="117"/>
      <c r="C595" s="117"/>
      <c r="D595" s="117"/>
      <c r="E595" s="117"/>
      <c r="F595" s="117"/>
      <c r="G595" s="117"/>
      <c r="H595" s="117"/>
      <c r="I595" s="117"/>
      <c r="J595" s="117"/>
      <c r="K595" s="117"/>
      <c r="L595" s="117"/>
    </row>
    <row r="596" spans="1:12" ht="15.75" customHeight="1">
      <c r="A596" s="117"/>
      <c r="B596" s="117"/>
      <c r="C596" s="117"/>
      <c r="D596" s="117"/>
      <c r="E596" s="117"/>
      <c r="F596" s="117"/>
      <c r="G596" s="117"/>
      <c r="H596" s="117"/>
      <c r="I596" s="117"/>
      <c r="J596" s="117"/>
      <c r="K596" s="117"/>
      <c r="L596" s="117"/>
    </row>
    <row r="597" spans="1:12" ht="15.75" customHeight="1">
      <c r="A597" s="117"/>
      <c r="B597" s="117"/>
      <c r="C597" s="117"/>
      <c r="D597" s="117"/>
      <c r="E597" s="117"/>
      <c r="F597" s="117"/>
      <c r="G597" s="117"/>
      <c r="H597" s="117"/>
      <c r="I597" s="117"/>
      <c r="J597" s="117"/>
      <c r="K597" s="117"/>
      <c r="L597" s="117"/>
    </row>
    <row r="598" spans="1:12" ht="15.75" customHeight="1">
      <c r="A598" s="117"/>
      <c r="B598" s="117"/>
      <c r="C598" s="117"/>
      <c r="D598" s="117"/>
      <c r="E598" s="117"/>
      <c r="F598" s="117"/>
      <c r="G598" s="117"/>
      <c r="H598" s="117"/>
      <c r="I598" s="117"/>
      <c r="J598" s="117"/>
      <c r="K598" s="117"/>
      <c r="L598" s="117"/>
    </row>
    <row r="599" spans="1:12" ht="15.75" customHeight="1">
      <c r="A599" s="117"/>
      <c r="B599" s="117"/>
      <c r="C599" s="117"/>
      <c r="D599" s="117"/>
      <c r="E599" s="117"/>
      <c r="F599" s="117"/>
      <c r="G599" s="117"/>
      <c r="H599" s="117"/>
      <c r="I599" s="117"/>
      <c r="J599" s="117"/>
      <c r="K599" s="117"/>
      <c r="L599" s="117"/>
    </row>
    <row r="600" spans="1:12" ht="15.75" customHeight="1">
      <c r="A600" s="117"/>
      <c r="B600" s="117"/>
      <c r="C600" s="117"/>
      <c r="D600" s="117"/>
      <c r="E600" s="117"/>
      <c r="F600" s="117"/>
      <c r="G600" s="117"/>
      <c r="H600" s="117"/>
      <c r="I600" s="117"/>
      <c r="J600" s="117"/>
      <c r="K600" s="117"/>
      <c r="L600" s="117"/>
    </row>
    <row r="601" spans="1:12" ht="15.75" customHeight="1">
      <c r="A601" s="117"/>
      <c r="B601" s="117"/>
      <c r="C601" s="117"/>
      <c r="D601" s="117"/>
      <c r="E601" s="117"/>
      <c r="F601" s="117"/>
      <c r="G601" s="117"/>
      <c r="H601" s="117"/>
      <c r="I601" s="117"/>
      <c r="J601" s="117"/>
      <c r="K601" s="117"/>
      <c r="L601" s="117"/>
    </row>
    <row r="602" spans="1:12" ht="15.75" customHeight="1">
      <c r="A602" s="117"/>
      <c r="B602" s="117"/>
      <c r="C602" s="117"/>
      <c r="D602" s="117"/>
      <c r="E602" s="117"/>
      <c r="F602" s="117"/>
      <c r="G602" s="117"/>
      <c r="H602" s="117"/>
      <c r="I602" s="117"/>
      <c r="J602" s="117"/>
      <c r="K602" s="117"/>
      <c r="L602" s="117"/>
    </row>
    <row r="603" spans="1:12" ht="15.75" customHeight="1">
      <c r="A603" s="117"/>
      <c r="B603" s="117"/>
      <c r="C603" s="117"/>
      <c r="D603" s="117"/>
      <c r="E603" s="117"/>
      <c r="F603" s="117"/>
      <c r="G603" s="117"/>
      <c r="H603" s="117"/>
      <c r="I603" s="117"/>
      <c r="J603" s="117"/>
      <c r="K603" s="117"/>
      <c r="L603" s="117"/>
    </row>
    <row r="604" spans="1:12" ht="15.75" customHeight="1">
      <c r="A604" s="117"/>
      <c r="B604" s="117"/>
      <c r="C604" s="117"/>
      <c r="D604" s="117"/>
      <c r="E604" s="117"/>
      <c r="F604" s="117"/>
      <c r="G604" s="117"/>
      <c r="H604" s="117"/>
      <c r="I604" s="117"/>
      <c r="J604" s="117"/>
      <c r="K604" s="117"/>
      <c r="L604" s="117"/>
    </row>
    <row r="605" spans="1:12" ht="15.75" customHeight="1">
      <c r="A605" s="117"/>
      <c r="B605" s="117"/>
      <c r="C605" s="117"/>
      <c r="D605" s="117"/>
      <c r="E605" s="117"/>
      <c r="F605" s="117"/>
      <c r="G605" s="117"/>
      <c r="H605" s="117"/>
      <c r="I605" s="117"/>
      <c r="J605" s="117"/>
      <c r="K605" s="117"/>
      <c r="L605" s="117"/>
    </row>
    <row r="606" spans="1:12" ht="15.75" customHeight="1">
      <c r="A606" s="117"/>
      <c r="B606" s="117"/>
      <c r="C606" s="117"/>
      <c r="D606" s="117"/>
      <c r="E606" s="117"/>
      <c r="F606" s="117"/>
      <c r="G606" s="117"/>
      <c r="H606" s="117"/>
      <c r="I606" s="117"/>
      <c r="J606" s="117"/>
      <c r="K606" s="117"/>
      <c r="L606" s="117"/>
    </row>
    <row r="607" spans="1:12" ht="15.75" customHeight="1">
      <c r="A607" s="117"/>
      <c r="B607" s="117"/>
      <c r="C607" s="117"/>
      <c r="D607" s="117"/>
      <c r="E607" s="117"/>
      <c r="F607" s="117"/>
      <c r="G607" s="117"/>
      <c r="H607" s="117"/>
      <c r="I607" s="117"/>
      <c r="J607" s="117"/>
      <c r="K607" s="117"/>
      <c r="L607" s="117"/>
    </row>
    <row r="608" spans="1:12" ht="15.75" customHeight="1">
      <c r="A608" s="117"/>
      <c r="B608" s="117"/>
      <c r="C608" s="117"/>
      <c r="D608" s="117"/>
      <c r="E608" s="117"/>
      <c r="F608" s="117"/>
      <c r="G608" s="117"/>
      <c r="H608" s="117"/>
      <c r="I608" s="117"/>
      <c r="J608" s="117"/>
      <c r="K608" s="117"/>
      <c r="L608" s="117"/>
    </row>
    <row r="609" spans="1:12" ht="15.75" customHeight="1">
      <c r="A609" s="117"/>
      <c r="B609" s="117"/>
      <c r="C609" s="117"/>
      <c r="D609" s="117"/>
      <c r="E609" s="117"/>
      <c r="F609" s="117"/>
      <c r="G609" s="117"/>
      <c r="H609" s="117"/>
      <c r="I609" s="117"/>
      <c r="J609" s="117"/>
      <c r="K609" s="117"/>
      <c r="L609" s="117"/>
    </row>
    <row r="610" spans="1:12" ht="15.75" customHeight="1">
      <c r="A610" s="117"/>
      <c r="B610" s="117"/>
      <c r="C610" s="117"/>
      <c r="D610" s="117"/>
      <c r="E610" s="117"/>
      <c r="F610" s="117"/>
      <c r="G610" s="117"/>
      <c r="H610" s="117"/>
      <c r="I610" s="117"/>
      <c r="J610" s="117"/>
      <c r="K610" s="117"/>
      <c r="L610" s="117"/>
    </row>
    <row r="611" spans="1:12" ht="15.75" customHeight="1">
      <c r="A611" s="117"/>
      <c r="B611" s="117"/>
      <c r="C611" s="117"/>
      <c r="D611" s="117"/>
      <c r="E611" s="117"/>
      <c r="F611" s="117"/>
      <c r="G611" s="117"/>
      <c r="H611" s="117"/>
      <c r="I611" s="117"/>
      <c r="J611" s="117"/>
      <c r="K611" s="117"/>
      <c r="L611" s="117"/>
    </row>
    <row r="612" spans="1:12" ht="15.75" customHeight="1">
      <c r="A612" s="117"/>
      <c r="B612" s="117"/>
      <c r="C612" s="117"/>
      <c r="D612" s="117"/>
      <c r="E612" s="117"/>
      <c r="F612" s="117"/>
      <c r="G612" s="117"/>
      <c r="H612" s="117"/>
      <c r="I612" s="117"/>
      <c r="J612" s="117"/>
      <c r="K612" s="117"/>
      <c r="L612" s="117"/>
    </row>
    <row r="613" spans="1:12" ht="15.75" customHeight="1">
      <c r="A613" s="117"/>
      <c r="B613" s="117"/>
      <c r="C613" s="117"/>
      <c r="D613" s="117"/>
      <c r="E613" s="117"/>
      <c r="F613" s="117"/>
      <c r="G613" s="117"/>
      <c r="H613" s="117"/>
      <c r="I613" s="117"/>
      <c r="J613" s="117"/>
      <c r="K613" s="117"/>
      <c r="L613" s="117"/>
    </row>
    <row r="614" spans="1:12" ht="15.75" customHeight="1">
      <c r="A614" s="117"/>
      <c r="B614" s="117"/>
      <c r="C614" s="117"/>
      <c r="D614" s="117"/>
      <c r="E614" s="117"/>
      <c r="F614" s="117"/>
      <c r="G614" s="117"/>
      <c r="H614" s="117"/>
      <c r="I614" s="117"/>
      <c r="J614" s="117"/>
      <c r="K614" s="117"/>
      <c r="L614" s="117"/>
    </row>
    <row r="615" spans="1:12" ht="15.75" customHeight="1">
      <c r="A615" s="117"/>
      <c r="B615" s="117"/>
      <c r="C615" s="117"/>
      <c r="D615" s="117"/>
      <c r="E615" s="117"/>
      <c r="F615" s="117"/>
      <c r="G615" s="117"/>
      <c r="H615" s="117"/>
      <c r="I615" s="117"/>
      <c r="J615" s="117"/>
      <c r="K615" s="117"/>
      <c r="L615" s="117"/>
    </row>
    <row r="616" spans="1:12" ht="15.75" customHeight="1">
      <c r="A616" s="117"/>
      <c r="B616" s="117"/>
      <c r="C616" s="117"/>
      <c r="D616" s="117"/>
      <c r="E616" s="117"/>
      <c r="F616" s="117"/>
      <c r="G616" s="117"/>
      <c r="H616" s="117"/>
      <c r="I616" s="117"/>
      <c r="J616" s="117"/>
      <c r="K616" s="117"/>
      <c r="L616" s="117"/>
    </row>
    <row r="617" spans="1:12" ht="15.75" customHeight="1">
      <c r="A617" s="117"/>
      <c r="B617" s="117"/>
      <c r="C617" s="117"/>
      <c r="D617" s="117"/>
      <c r="E617" s="117"/>
      <c r="F617" s="117"/>
      <c r="G617" s="117"/>
      <c r="H617" s="117"/>
      <c r="I617" s="117"/>
      <c r="J617" s="117"/>
      <c r="K617" s="117"/>
      <c r="L617" s="117"/>
    </row>
    <row r="618" spans="1:12" ht="15.75" customHeight="1">
      <c r="A618" s="117"/>
      <c r="B618" s="117"/>
      <c r="C618" s="117"/>
      <c r="D618" s="117"/>
      <c r="E618" s="117"/>
      <c r="F618" s="117"/>
      <c r="G618" s="117"/>
      <c r="H618" s="117"/>
      <c r="I618" s="117"/>
      <c r="J618" s="117"/>
      <c r="K618" s="117"/>
      <c r="L618" s="117"/>
    </row>
    <row r="619" spans="1:12" ht="15.75" customHeight="1">
      <c r="A619" s="117"/>
      <c r="B619" s="117"/>
      <c r="C619" s="117"/>
      <c r="D619" s="117"/>
      <c r="E619" s="117"/>
      <c r="F619" s="117"/>
      <c r="G619" s="117"/>
      <c r="H619" s="117"/>
      <c r="I619" s="117"/>
      <c r="J619" s="117"/>
      <c r="K619" s="117"/>
      <c r="L619" s="117"/>
    </row>
    <row r="620" spans="1:12" ht="15.75" customHeight="1">
      <c r="A620" s="117"/>
      <c r="B620" s="117"/>
      <c r="C620" s="117"/>
      <c r="D620" s="117"/>
      <c r="E620" s="117"/>
      <c r="F620" s="117"/>
      <c r="G620" s="117"/>
      <c r="H620" s="117"/>
      <c r="I620" s="117"/>
      <c r="J620" s="117"/>
      <c r="K620" s="117"/>
      <c r="L620" s="117"/>
    </row>
    <row r="621" spans="1:12" ht="15.75" customHeight="1">
      <c r="A621" s="117"/>
      <c r="B621" s="117"/>
      <c r="C621" s="117"/>
      <c r="D621" s="117"/>
      <c r="E621" s="117"/>
      <c r="F621" s="117"/>
      <c r="G621" s="117"/>
      <c r="H621" s="117"/>
      <c r="I621" s="117"/>
      <c r="J621" s="117"/>
      <c r="K621" s="117"/>
      <c r="L621" s="117"/>
    </row>
    <row r="622" spans="1:12" ht="15.75" customHeight="1">
      <c r="A622" s="117"/>
      <c r="B622" s="117"/>
      <c r="C622" s="117"/>
      <c r="D622" s="117"/>
      <c r="E622" s="117"/>
      <c r="F622" s="117"/>
      <c r="G622" s="117"/>
      <c r="H622" s="117"/>
      <c r="I622" s="117"/>
      <c r="J622" s="117"/>
      <c r="K622" s="117"/>
      <c r="L622" s="117"/>
    </row>
    <row r="623" spans="1:12" ht="15.75" customHeight="1">
      <c r="A623" s="117"/>
      <c r="B623" s="117"/>
      <c r="C623" s="117"/>
      <c r="D623" s="117"/>
      <c r="E623" s="117"/>
      <c r="F623" s="117"/>
      <c r="G623" s="117"/>
      <c r="H623" s="117"/>
      <c r="I623" s="117"/>
      <c r="J623" s="117"/>
      <c r="K623" s="117"/>
      <c r="L623" s="117"/>
    </row>
    <row r="624" spans="1:12" ht="15.75" customHeight="1">
      <c r="A624" s="117"/>
      <c r="B624" s="117"/>
      <c r="C624" s="117"/>
      <c r="D624" s="117"/>
      <c r="E624" s="117"/>
      <c r="F624" s="117"/>
      <c r="G624" s="117"/>
      <c r="H624" s="117"/>
      <c r="I624" s="117"/>
      <c r="J624" s="117"/>
      <c r="K624" s="117"/>
      <c r="L624" s="117"/>
    </row>
    <row r="625" spans="1:12" ht="15.75" customHeight="1">
      <c r="A625" s="117"/>
      <c r="B625" s="117"/>
      <c r="C625" s="117"/>
      <c r="D625" s="117"/>
      <c r="E625" s="117"/>
      <c r="F625" s="117"/>
      <c r="G625" s="117"/>
      <c r="H625" s="117"/>
      <c r="I625" s="117"/>
      <c r="J625" s="117"/>
      <c r="K625" s="117"/>
      <c r="L625" s="117"/>
    </row>
    <row r="626" spans="1:12" ht="15.75" customHeight="1">
      <c r="A626" s="117"/>
      <c r="B626" s="117"/>
      <c r="C626" s="117"/>
      <c r="D626" s="117"/>
      <c r="E626" s="117"/>
      <c r="F626" s="117"/>
      <c r="G626" s="117"/>
      <c r="H626" s="117"/>
      <c r="I626" s="117"/>
      <c r="J626" s="117"/>
      <c r="K626" s="117"/>
      <c r="L626" s="117"/>
    </row>
    <row r="627" spans="1:12" ht="15.75" customHeight="1">
      <c r="A627" s="117"/>
      <c r="B627" s="117"/>
      <c r="C627" s="117"/>
      <c r="D627" s="117"/>
      <c r="E627" s="117"/>
      <c r="F627" s="117"/>
      <c r="G627" s="117"/>
      <c r="H627" s="117"/>
      <c r="I627" s="117"/>
      <c r="J627" s="117"/>
      <c r="K627" s="117"/>
      <c r="L627" s="117"/>
    </row>
    <row r="628" spans="1:12" ht="15.75" customHeight="1">
      <c r="A628" s="117"/>
      <c r="B628" s="117"/>
      <c r="C628" s="117"/>
      <c r="D628" s="117"/>
      <c r="E628" s="117"/>
      <c r="F628" s="117"/>
      <c r="G628" s="117"/>
      <c r="H628" s="117"/>
      <c r="I628" s="117"/>
      <c r="J628" s="117"/>
      <c r="K628" s="117"/>
      <c r="L628" s="117"/>
    </row>
    <row r="629" spans="1:12" ht="15.75" customHeight="1">
      <c r="A629" s="117"/>
      <c r="B629" s="117"/>
      <c r="C629" s="117"/>
      <c r="D629" s="117"/>
      <c r="E629" s="117"/>
      <c r="F629" s="117"/>
      <c r="G629" s="117"/>
      <c r="H629" s="117"/>
      <c r="I629" s="117"/>
      <c r="J629" s="117"/>
      <c r="K629" s="117"/>
      <c r="L629" s="117"/>
    </row>
    <row r="630" spans="1:12" ht="15.75" customHeight="1">
      <c r="A630" s="117"/>
      <c r="B630" s="117"/>
      <c r="C630" s="117"/>
      <c r="D630" s="117"/>
      <c r="E630" s="117"/>
      <c r="F630" s="117"/>
      <c r="G630" s="117"/>
      <c r="H630" s="117"/>
      <c r="I630" s="117"/>
      <c r="J630" s="117"/>
      <c r="K630" s="117"/>
      <c r="L630" s="117"/>
    </row>
    <row r="631" spans="1:12" ht="15.75" customHeight="1">
      <c r="A631" s="117"/>
      <c r="B631" s="117"/>
      <c r="C631" s="117"/>
      <c r="D631" s="117"/>
      <c r="E631" s="117"/>
      <c r="F631" s="117"/>
      <c r="G631" s="117"/>
      <c r="H631" s="117"/>
      <c r="I631" s="117"/>
      <c r="J631" s="117"/>
      <c r="K631" s="117"/>
      <c r="L631" s="117"/>
    </row>
    <row r="632" spans="1:12" ht="15.75" customHeight="1">
      <c r="A632" s="117"/>
      <c r="B632" s="117"/>
      <c r="C632" s="117"/>
      <c r="D632" s="117"/>
      <c r="E632" s="117"/>
      <c r="F632" s="117"/>
      <c r="G632" s="117"/>
      <c r="H632" s="117"/>
      <c r="I632" s="117"/>
      <c r="J632" s="117"/>
      <c r="K632" s="117"/>
      <c r="L632" s="117"/>
    </row>
    <row r="633" spans="1:12" ht="15.75" customHeight="1">
      <c r="A633" s="117"/>
      <c r="B633" s="117"/>
      <c r="C633" s="117"/>
      <c r="D633" s="117"/>
      <c r="E633" s="117"/>
      <c r="F633" s="117"/>
      <c r="G633" s="117"/>
      <c r="H633" s="117"/>
      <c r="I633" s="117"/>
      <c r="J633" s="117"/>
      <c r="K633" s="117"/>
      <c r="L633" s="117"/>
    </row>
    <row r="634" spans="1:12" ht="15.75" customHeight="1">
      <c r="A634" s="117"/>
      <c r="B634" s="117"/>
      <c r="C634" s="117"/>
      <c r="D634" s="117"/>
      <c r="E634" s="117"/>
      <c r="F634" s="117"/>
      <c r="G634" s="117"/>
      <c r="H634" s="117"/>
      <c r="I634" s="117"/>
      <c r="J634" s="117"/>
      <c r="K634" s="117"/>
      <c r="L634" s="117"/>
    </row>
    <row r="635" spans="1:12" ht="15.75" customHeight="1">
      <c r="A635" s="117"/>
      <c r="B635" s="117"/>
      <c r="C635" s="117"/>
      <c r="D635" s="117"/>
      <c r="E635" s="117"/>
      <c r="F635" s="117"/>
      <c r="G635" s="117"/>
      <c r="H635" s="117"/>
      <c r="I635" s="117"/>
      <c r="J635" s="117"/>
      <c r="K635" s="117"/>
      <c r="L635" s="117"/>
    </row>
    <row r="636" spans="1:12" ht="15.75" customHeight="1">
      <c r="A636" s="117"/>
      <c r="B636" s="117"/>
      <c r="C636" s="117"/>
      <c r="D636" s="117"/>
      <c r="E636" s="117"/>
      <c r="F636" s="117"/>
      <c r="G636" s="117"/>
      <c r="H636" s="117"/>
      <c r="I636" s="117"/>
      <c r="J636" s="117"/>
      <c r="K636" s="117"/>
      <c r="L636" s="117"/>
    </row>
    <row r="637" spans="1:12" ht="15.75" customHeight="1">
      <c r="A637" s="117"/>
      <c r="B637" s="117"/>
      <c r="C637" s="117"/>
      <c r="D637" s="117"/>
      <c r="E637" s="117"/>
      <c r="F637" s="117"/>
      <c r="G637" s="117"/>
      <c r="H637" s="117"/>
      <c r="I637" s="117"/>
      <c r="J637" s="117"/>
      <c r="K637" s="117"/>
      <c r="L637" s="117"/>
    </row>
    <row r="638" spans="1:12" ht="15.75" customHeight="1">
      <c r="A638" s="117"/>
      <c r="B638" s="117"/>
      <c r="C638" s="117"/>
      <c r="D638" s="117"/>
      <c r="E638" s="117"/>
      <c r="F638" s="117"/>
      <c r="G638" s="117"/>
      <c r="H638" s="117"/>
      <c r="I638" s="117"/>
      <c r="J638" s="117"/>
      <c r="K638" s="117"/>
      <c r="L638" s="117"/>
    </row>
    <row r="639" spans="1:12" ht="15.75" customHeight="1">
      <c r="A639" s="117"/>
      <c r="B639" s="117"/>
      <c r="C639" s="117"/>
      <c r="D639" s="117"/>
      <c r="E639" s="117"/>
      <c r="F639" s="117"/>
      <c r="G639" s="117"/>
      <c r="H639" s="117"/>
      <c r="I639" s="117"/>
      <c r="J639" s="117"/>
      <c r="K639" s="117"/>
      <c r="L639" s="117"/>
    </row>
    <row r="640" spans="1:12" ht="15.75" customHeight="1">
      <c r="A640" s="117"/>
      <c r="B640" s="117"/>
      <c r="C640" s="117"/>
      <c r="D640" s="117"/>
      <c r="E640" s="117"/>
      <c r="F640" s="117"/>
      <c r="G640" s="117"/>
      <c r="H640" s="117"/>
      <c r="I640" s="117"/>
      <c r="J640" s="117"/>
      <c r="K640" s="117"/>
      <c r="L640" s="117"/>
    </row>
    <row r="641" spans="1:12" ht="15.75" customHeight="1">
      <c r="A641" s="117"/>
      <c r="B641" s="117"/>
      <c r="C641" s="117"/>
      <c r="D641" s="117"/>
      <c r="E641" s="117"/>
      <c r="F641" s="117"/>
      <c r="G641" s="117"/>
      <c r="H641" s="117"/>
      <c r="I641" s="117"/>
      <c r="J641" s="117"/>
      <c r="K641" s="117"/>
      <c r="L641" s="117"/>
    </row>
    <row r="642" spans="1:12" ht="15.75" customHeight="1">
      <c r="A642" s="117"/>
      <c r="B642" s="117"/>
      <c r="C642" s="117"/>
      <c r="D642" s="117"/>
      <c r="E642" s="117"/>
      <c r="F642" s="117"/>
      <c r="G642" s="117"/>
      <c r="H642" s="117"/>
      <c r="I642" s="117"/>
      <c r="J642" s="117"/>
      <c r="K642" s="117"/>
      <c r="L642" s="117"/>
    </row>
    <row r="643" spans="1:12" ht="15.75" customHeight="1">
      <c r="A643" s="117"/>
      <c r="B643" s="117"/>
      <c r="C643" s="117"/>
      <c r="D643" s="117"/>
      <c r="E643" s="117"/>
      <c r="F643" s="117"/>
      <c r="G643" s="117"/>
      <c r="H643" s="117"/>
      <c r="I643" s="117"/>
      <c r="J643" s="117"/>
      <c r="K643" s="117"/>
      <c r="L643" s="117"/>
    </row>
    <row r="644" spans="1:12" ht="15.75" customHeight="1">
      <c r="A644" s="117"/>
      <c r="B644" s="117"/>
      <c r="C644" s="117"/>
      <c r="D644" s="117"/>
      <c r="E644" s="117"/>
      <c r="F644" s="117"/>
      <c r="G644" s="117"/>
      <c r="H644" s="117"/>
      <c r="I644" s="117"/>
      <c r="J644" s="117"/>
      <c r="K644" s="117"/>
      <c r="L644" s="117"/>
    </row>
    <row r="645" spans="1:12" ht="15.75" customHeight="1">
      <c r="A645" s="117"/>
      <c r="B645" s="117"/>
      <c r="C645" s="117"/>
      <c r="D645" s="117"/>
      <c r="E645" s="117"/>
      <c r="F645" s="117"/>
      <c r="G645" s="117"/>
      <c r="H645" s="117"/>
      <c r="I645" s="117"/>
      <c r="J645" s="117"/>
      <c r="K645" s="117"/>
      <c r="L645" s="117"/>
    </row>
    <row r="646" spans="1:12" ht="15.75" customHeight="1">
      <c r="A646" s="117"/>
      <c r="B646" s="117"/>
      <c r="C646" s="117"/>
      <c r="D646" s="117"/>
      <c r="E646" s="117"/>
      <c r="F646" s="117"/>
      <c r="G646" s="117"/>
      <c r="H646" s="117"/>
      <c r="I646" s="117"/>
      <c r="J646" s="117"/>
      <c r="K646" s="117"/>
      <c r="L646" s="117"/>
    </row>
    <row r="647" spans="1:12" ht="15.75" customHeight="1">
      <c r="A647" s="117"/>
      <c r="B647" s="117"/>
      <c r="C647" s="117"/>
      <c r="D647" s="117"/>
      <c r="E647" s="117"/>
      <c r="F647" s="117"/>
      <c r="G647" s="117"/>
      <c r="H647" s="117"/>
      <c r="I647" s="117"/>
      <c r="J647" s="117"/>
      <c r="K647" s="117"/>
      <c r="L647" s="117"/>
    </row>
    <row r="648" spans="1:12" ht="15.75" customHeight="1">
      <c r="A648" s="117"/>
      <c r="B648" s="117"/>
      <c r="C648" s="117"/>
      <c r="D648" s="117"/>
      <c r="E648" s="117"/>
      <c r="F648" s="117"/>
      <c r="G648" s="117"/>
      <c r="H648" s="117"/>
      <c r="I648" s="117"/>
      <c r="J648" s="117"/>
      <c r="K648" s="117"/>
      <c r="L648" s="117"/>
    </row>
    <row r="649" spans="1:12" ht="15.75" customHeight="1">
      <c r="A649" s="117"/>
      <c r="B649" s="117"/>
      <c r="C649" s="117"/>
      <c r="D649" s="117"/>
      <c r="E649" s="117"/>
      <c r="F649" s="117"/>
      <c r="G649" s="117"/>
      <c r="H649" s="117"/>
      <c r="I649" s="117"/>
      <c r="J649" s="117"/>
      <c r="K649" s="117"/>
      <c r="L649" s="117"/>
    </row>
    <row r="650" spans="1:12" ht="15.75" customHeight="1">
      <c r="A650" s="117"/>
      <c r="B650" s="117"/>
      <c r="C650" s="117"/>
      <c r="D650" s="117"/>
      <c r="E650" s="117"/>
      <c r="F650" s="117"/>
      <c r="G650" s="117"/>
      <c r="H650" s="117"/>
      <c r="I650" s="117"/>
      <c r="J650" s="117"/>
      <c r="K650" s="117"/>
      <c r="L650" s="117"/>
    </row>
    <row r="651" spans="1:12" ht="15.75" customHeight="1">
      <c r="A651" s="117"/>
      <c r="B651" s="117"/>
      <c r="C651" s="117"/>
      <c r="D651" s="117"/>
      <c r="E651" s="117"/>
      <c r="F651" s="117"/>
      <c r="G651" s="117"/>
      <c r="H651" s="117"/>
      <c r="I651" s="117"/>
      <c r="J651" s="117"/>
      <c r="K651" s="117"/>
      <c r="L651" s="117"/>
    </row>
    <row r="652" spans="1:12" ht="15.75" customHeight="1">
      <c r="A652" s="117"/>
      <c r="B652" s="117"/>
      <c r="C652" s="117"/>
      <c r="D652" s="117"/>
      <c r="E652" s="117"/>
      <c r="F652" s="117"/>
      <c r="G652" s="117"/>
      <c r="H652" s="117"/>
      <c r="I652" s="117"/>
      <c r="J652" s="117"/>
      <c r="K652" s="117"/>
      <c r="L652" s="117"/>
    </row>
    <row r="653" spans="1:12" ht="15.75" customHeight="1">
      <c r="A653" s="117"/>
      <c r="B653" s="117"/>
      <c r="C653" s="117"/>
      <c r="D653" s="117"/>
      <c r="E653" s="117"/>
      <c r="F653" s="117"/>
      <c r="G653" s="117"/>
      <c r="H653" s="117"/>
      <c r="I653" s="117"/>
      <c r="J653" s="117"/>
      <c r="K653" s="117"/>
      <c r="L653" s="117"/>
    </row>
    <row r="654" spans="1:12" ht="15.75" customHeight="1">
      <c r="A654" s="117"/>
      <c r="B654" s="117"/>
      <c r="C654" s="117"/>
      <c r="D654" s="117"/>
      <c r="E654" s="117"/>
      <c r="F654" s="117"/>
      <c r="G654" s="117"/>
      <c r="H654" s="117"/>
      <c r="I654" s="117"/>
      <c r="J654" s="117"/>
      <c r="K654" s="117"/>
      <c r="L654" s="117"/>
    </row>
    <row r="655" spans="1:12" ht="15.75" customHeight="1">
      <c r="A655" s="117"/>
      <c r="B655" s="117"/>
      <c r="C655" s="117"/>
      <c r="D655" s="117"/>
      <c r="E655" s="117"/>
      <c r="F655" s="117"/>
      <c r="G655" s="117"/>
      <c r="H655" s="117"/>
      <c r="I655" s="117"/>
      <c r="J655" s="117"/>
      <c r="K655" s="117"/>
      <c r="L655" s="117"/>
    </row>
    <row r="656" spans="1:12" ht="15.75" customHeight="1">
      <c r="A656" s="117"/>
      <c r="B656" s="117"/>
      <c r="C656" s="117"/>
      <c r="D656" s="117"/>
      <c r="E656" s="117"/>
      <c r="F656" s="117"/>
      <c r="G656" s="117"/>
      <c r="H656" s="117"/>
      <c r="I656" s="117"/>
      <c r="J656" s="117"/>
      <c r="K656" s="117"/>
      <c r="L656" s="117"/>
    </row>
    <row r="657" spans="1:12" ht="15.75" customHeight="1">
      <c r="A657" s="117"/>
      <c r="B657" s="117"/>
      <c r="C657" s="117"/>
      <c r="D657" s="117"/>
      <c r="E657" s="117"/>
      <c r="F657" s="117"/>
      <c r="G657" s="117"/>
      <c r="H657" s="117"/>
      <c r="I657" s="117"/>
      <c r="J657" s="117"/>
      <c r="K657" s="117"/>
      <c r="L657" s="117"/>
    </row>
    <row r="658" spans="1:12" ht="15.75" customHeight="1">
      <c r="A658" s="117"/>
      <c r="B658" s="117"/>
      <c r="C658" s="117"/>
      <c r="D658" s="117"/>
      <c r="E658" s="117"/>
      <c r="F658" s="117"/>
      <c r="G658" s="117"/>
      <c r="H658" s="117"/>
      <c r="I658" s="117"/>
      <c r="J658" s="117"/>
      <c r="K658" s="117"/>
      <c r="L658" s="117"/>
    </row>
    <row r="659" spans="1:12" ht="15.75" customHeight="1">
      <c r="A659" s="117"/>
      <c r="B659" s="117"/>
      <c r="C659" s="117"/>
      <c r="D659" s="117"/>
      <c r="E659" s="117"/>
      <c r="F659" s="117"/>
      <c r="G659" s="117"/>
      <c r="H659" s="117"/>
      <c r="I659" s="117"/>
      <c r="J659" s="117"/>
      <c r="K659" s="117"/>
      <c r="L659" s="117"/>
    </row>
    <row r="660" spans="1:12" ht="15.75" customHeight="1">
      <c r="A660" s="117"/>
      <c r="B660" s="117"/>
      <c r="C660" s="117"/>
      <c r="D660" s="117"/>
      <c r="E660" s="117"/>
      <c r="F660" s="117"/>
      <c r="G660" s="117"/>
      <c r="H660" s="117"/>
      <c r="I660" s="117"/>
      <c r="J660" s="117"/>
      <c r="K660" s="117"/>
      <c r="L660" s="117"/>
    </row>
    <row r="661" spans="1:12" ht="15.75" customHeight="1">
      <c r="A661" s="117"/>
      <c r="B661" s="117"/>
      <c r="C661" s="117"/>
      <c r="D661" s="117"/>
      <c r="E661" s="117"/>
      <c r="F661" s="117"/>
      <c r="G661" s="117"/>
      <c r="H661" s="117"/>
      <c r="I661" s="117"/>
      <c r="J661" s="117"/>
      <c r="K661" s="117"/>
      <c r="L661" s="117"/>
    </row>
    <row r="662" spans="1:12" ht="15.75" customHeight="1">
      <c r="A662" s="117"/>
      <c r="B662" s="117"/>
      <c r="C662" s="117"/>
      <c r="D662" s="117"/>
      <c r="E662" s="117"/>
      <c r="F662" s="117"/>
      <c r="G662" s="117"/>
      <c r="H662" s="117"/>
      <c r="I662" s="117"/>
      <c r="J662" s="117"/>
      <c r="K662" s="117"/>
      <c r="L662" s="117"/>
    </row>
    <row r="663" spans="1:12" ht="15.75" customHeight="1">
      <c r="A663" s="117"/>
      <c r="B663" s="117"/>
      <c r="C663" s="117"/>
      <c r="D663" s="117"/>
      <c r="E663" s="117"/>
      <c r="F663" s="117"/>
      <c r="G663" s="117"/>
      <c r="H663" s="117"/>
      <c r="I663" s="117"/>
      <c r="J663" s="117"/>
      <c r="K663" s="117"/>
      <c r="L663" s="117"/>
    </row>
    <row r="664" spans="1:12" ht="15.75" customHeight="1">
      <c r="A664" s="117"/>
      <c r="B664" s="117"/>
      <c r="C664" s="117"/>
      <c r="D664" s="117"/>
      <c r="E664" s="117"/>
      <c r="F664" s="117"/>
      <c r="G664" s="117"/>
      <c r="H664" s="117"/>
      <c r="I664" s="117"/>
      <c r="J664" s="117"/>
      <c r="K664" s="117"/>
      <c r="L664" s="117"/>
    </row>
    <row r="665" spans="1:12" ht="15.75" customHeight="1">
      <c r="A665" s="117"/>
      <c r="B665" s="117"/>
      <c r="C665" s="117"/>
      <c r="D665" s="117"/>
      <c r="E665" s="117"/>
      <c r="F665" s="117"/>
      <c r="G665" s="117"/>
      <c r="H665" s="117"/>
      <c r="I665" s="117"/>
      <c r="J665" s="117"/>
      <c r="K665" s="117"/>
      <c r="L665" s="117"/>
    </row>
    <row r="666" spans="1:12" ht="15.75" customHeight="1">
      <c r="A666" s="117"/>
      <c r="B666" s="117"/>
      <c r="C666" s="117"/>
      <c r="D666" s="117"/>
      <c r="E666" s="117"/>
      <c r="F666" s="117"/>
      <c r="G666" s="117"/>
      <c r="H666" s="117"/>
      <c r="I666" s="117"/>
      <c r="J666" s="117"/>
      <c r="K666" s="117"/>
      <c r="L666" s="117"/>
    </row>
    <row r="667" spans="1:12" ht="15.75" customHeight="1">
      <c r="A667" s="117"/>
      <c r="B667" s="117"/>
      <c r="C667" s="117"/>
      <c r="D667" s="117"/>
      <c r="E667" s="117"/>
      <c r="F667" s="117"/>
      <c r="G667" s="117"/>
      <c r="H667" s="117"/>
      <c r="I667" s="117"/>
      <c r="J667" s="117"/>
      <c r="K667" s="117"/>
      <c r="L667" s="117"/>
    </row>
    <row r="668" spans="1:12" ht="15.75" customHeight="1">
      <c r="A668" s="117"/>
      <c r="B668" s="117"/>
      <c r="C668" s="117"/>
      <c r="D668" s="117"/>
      <c r="E668" s="117"/>
      <c r="F668" s="117"/>
      <c r="G668" s="117"/>
      <c r="H668" s="117"/>
      <c r="I668" s="117"/>
      <c r="J668" s="117"/>
      <c r="K668" s="117"/>
      <c r="L668" s="117"/>
    </row>
    <row r="669" spans="1:12" ht="15.75" customHeight="1">
      <c r="A669" s="117"/>
      <c r="B669" s="117"/>
      <c r="C669" s="117"/>
      <c r="D669" s="117"/>
      <c r="E669" s="117"/>
      <c r="F669" s="117"/>
      <c r="G669" s="117"/>
      <c r="H669" s="117"/>
      <c r="I669" s="117"/>
      <c r="J669" s="117"/>
      <c r="K669" s="117"/>
      <c r="L669" s="117"/>
    </row>
    <row r="670" spans="1:12" ht="15.75" customHeight="1">
      <c r="A670" s="117"/>
      <c r="B670" s="117"/>
      <c r="C670" s="117"/>
      <c r="D670" s="117"/>
      <c r="E670" s="117"/>
      <c r="F670" s="117"/>
      <c r="G670" s="117"/>
      <c r="H670" s="117"/>
      <c r="I670" s="117"/>
      <c r="J670" s="117"/>
      <c r="K670" s="117"/>
      <c r="L670" s="117"/>
    </row>
    <row r="671" spans="1:12" ht="15.75" customHeight="1">
      <c r="A671" s="117"/>
      <c r="B671" s="117"/>
      <c r="C671" s="117"/>
      <c r="D671" s="117"/>
      <c r="E671" s="117"/>
      <c r="F671" s="117"/>
      <c r="G671" s="117"/>
      <c r="H671" s="117"/>
      <c r="I671" s="117"/>
      <c r="J671" s="117"/>
      <c r="K671" s="117"/>
      <c r="L671" s="117"/>
    </row>
    <row r="672" spans="1:12" ht="15.75" customHeight="1">
      <c r="A672" s="117"/>
      <c r="B672" s="117"/>
      <c r="C672" s="117"/>
      <c r="D672" s="117"/>
      <c r="E672" s="117"/>
      <c r="F672" s="117"/>
      <c r="G672" s="117"/>
      <c r="H672" s="117"/>
      <c r="I672" s="117"/>
      <c r="J672" s="117"/>
      <c r="K672" s="117"/>
      <c r="L672" s="117"/>
    </row>
    <row r="673" spans="1:12" ht="15.75" customHeight="1">
      <c r="A673" s="117"/>
      <c r="B673" s="117"/>
      <c r="C673" s="117"/>
      <c r="D673" s="117"/>
      <c r="E673" s="117"/>
      <c r="F673" s="117"/>
      <c r="G673" s="117"/>
      <c r="H673" s="117"/>
      <c r="I673" s="117"/>
      <c r="J673" s="117"/>
      <c r="K673" s="117"/>
      <c r="L673" s="117"/>
    </row>
    <row r="674" spans="1:12" ht="15.75" customHeight="1">
      <c r="A674" s="117"/>
      <c r="B674" s="117"/>
      <c r="C674" s="117"/>
      <c r="D674" s="117"/>
      <c r="E674" s="117"/>
      <c r="F674" s="117"/>
      <c r="G674" s="117"/>
      <c r="H674" s="117"/>
      <c r="I674" s="117"/>
      <c r="J674" s="117"/>
      <c r="K674" s="117"/>
      <c r="L674" s="117"/>
    </row>
    <row r="675" spans="1:12" ht="15.75" customHeight="1">
      <c r="A675" s="117"/>
      <c r="B675" s="117"/>
      <c r="C675" s="117"/>
      <c r="D675" s="117"/>
      <c r="E675" s="117"/>
      <c r="F675" s="117"/>
      <c r="G675" s="117"/>
      <c r="H675" s="117"/>
      <c r="I675" s="117"/>
      <c r="J675" s="117"/>
      <c r="K675" s="117"/>
      <c r="L675" s="117"/>
    </row>
    <row r="676" spans="1:12" ht="15.75" customHeight="1">
      <c r="A676" s="117"/>
      <c r="B676" s="117"/>
      <c r="C676" s="117"/>
      <c r="D676" s="117"/>
      <c r="E676" s="117"/>
      <c r="F676" s="117"/>
      <c r="G676" s="117"/>
      <c r="H676" s="117"/>
      <c r="I676" s="117"/>
      <c r="J676" s="117"/>
      <c r="K676" s="117"/>
      <c r="L676" s="117"/>
    </row>
    <row r="677" spans="1:12" ht="15.75" customHeight="1">
      <c r="A677" s="117"/>
      <c r="B677" s="117"/>
      <c r="C677" s="117"/>
      <c r="D677" s="117"/>
      <c r="E677" s="117"/>
      <c r="F677" s="117"/>
      <c r="G677" s="117"/>
      <c r="H677" s="117"/>
      <c r="I677" s="117"/>
      <c r="J677" s="117"/>
      <c r="K677" s="117"/>
      <c r="L677" s="117"/>
    </row>
    <row r="678" spans="1:12" ht="15.75" customHeight="1">
      <c r="A678" s="117"/>
      <c r="B678" s="117"/>
      <c r="C678" s="117"/>
      <c r="D678" s="117"/>
      <c r="E678" s="117"/>
      <c r="F678" s="117"/>
      <c r="G678" s="117"/>
      <c r="H678" s="117"/>
      <c r="I678" s="117"/>
      <c r="J678" s="117"/>
      <c r="K678" s="117"/>
      <c r="L678" s="117"/>
    </row>
    <row r="679" spans="1:12" ht="15.75" customHeight="1">
      <c r="A679" s="117"/>
      <c r="B679" s="117"/>
      <c r="C679" s="117"/>
      <c r="D679" s="117"/>
      <c r="E679" s="117"/>
      <c r="F679" s="117"/>
      <c r="G679" s="117"/>
      <c r="H679" s="117"/>
      <c r="I679" s="117"/>
      <c r="J679" s="117"/>
      <c r="K679" s="117"/>
      <c r="L679" s="117"/>
    </row>
    <row r="680" spans="1:12" ht="15.75" customHeight="1">
      <c r="A680" s="117"/>
      <c r="B680" s="117"/>
      <c r="C680" s="117"/>
      <c r="D680" s="117"/>
      <c r="E680" s="117"/>
      <c r="F680" s="117"/>
      <c r="G680" s="117"/>
      <c r="H680" s="117"/>
      <c r="I680" s="117"/>
      <c r="J680" s="117"/>
      <c r="K680" s="117"/>
      <c r="L680" s="117"/>
    </row>
    <row r="681" spans="1:12" ht="15.75" customHeight="1">
      <c r="A681" s="117"/>
      <c r="B681" s="117"/>
      <c r="C681" s="117"/>
      <c r="D681" s="117"/>
      <c r="E681" s="117"/>
      <c r="F681" s="117"/>
      <c r="G681" s="117"/>
      <c r="H681" s="117"/>
      <c r="I681" s="117"/>
      <c r="J681" s="117"/>
      <c r="K681" s="117"/>
      <c r="L681" s="117"/>
    </row>
    <row r="682" spans="1:12" ht="15.75" customHeight="1">
      <c r="A682" s="117"/>
      <c r="B682" s="117"/>
      <c r="C682" s="117"/>
      <c r="D682" s="117"/>
      <c r="E682" s="117"/>
      <c r="F682" s="117"/>
      <c r="G682" s="117"/>
      <c r="H682" s="117"/>
      <c r="I682" s="117"/>
      <c r="J682" s="117"/>
      <c r="K682" s="117"/>
      <c r="L682" s="117"/>
    </row>
    <row r="683" spans="1:12" ht="15.75" customHeight="1">
      <c r="A683" s="117"/>
      <c r="B683" s="117"/>
      <c r="C683" s="117"/>
      <c r="D683" s="117"/>
      <c r="E683" s="117"/>
      <c r="F683" s="117"/>
      <c r="G683" s="117"/>
      <c r="H683" s="117"/>
      <c r="I683" s="117"/>
      <c r="J683" s="117"/>
      <c r="K683" s="117"/>
      <c r="L683" s="117"/>
    </row>
    <row r="684" spans="1:12" ht="15.75" customHeight="1">
      <c r="A684" s="117"/>
      <c r="B684" s="117"/>
      <c r="C684" s="117"/>
      <c r="D684" s="117"/>
      <c r="E684" s="117"/>
      <c r="F684" s="117"/>
      <c r="G684" s="117"/>
      <c r="H684" s="117"/>
      <c r="I684" s="117"/>
      <c r="J684" s="117"/>
      <c r="K684" s="117"/>
      <c r="L684" s="117"/>
    </row>
    <row r="685" spans="1:12" ht="15.75" customHeight="1">
      <c r="A685" s="117"/>
      <c r="B685" s="117"/>
      <c r="C685" s="117"/>
      <c r="D685" s="117"/>
      <c r="E685" s="117"/>
      <c r="F685" s="117"/>
      <c r="G685" s="117"/>
      <c r="H685" s="117"/>
      <c r="I685" s="117"/>
      <c r="J685" s="117"/>
      <c r="K685" s="117"/>
      <c r="L685" s="117"/>
    </row>
    <row r="686" spans="1:12" ht="15.75" customHeight="1">
      <c r="A686" s="117"/>
      <c r="B686" s="117"/>
      <c r="C686" s="117"/>
      <c r="D686" s="117"/>
      <c r="E686" s="117"/>
      <c r="F686" s="117"/>
      <c r="G686" s="117"/>
      <c r="H686" s="117"/>
      <c r="I686" s="117"/>
      <c r="J686" s="117"/>
      <c r="K686" s="117"/>
      <c r="L686" s="117"/>
    </row>
    <row r="687" spans="1:12" ht="15.75" customHeight="1">
      <c r="A687" s="117"/>
      <c r="B687" s="117"/>
      <c r="C687" s="117"/>
      <c r="D687" s="117"/>
      <c r="E687" s="117"/>
      <c r="F687" s="117"/>
      <c r="G687" s="117"/>
      <c r="H687" s="117"/>
      <c r="I687" s="117"/>
      <c r="J687" s="117"/>
      <c r="K687" s="117"/>
      <c r="L687" s="117"/>
    </row>
    <row r="688" spans="1:12" ht="15.75" customHeight="1">
      <c r="A688" s="117"/>
      <c r="B688" s="117"/>
      <c r="C688" s="117"/>
      <c r="D688" s="117"/>
      <c r="E688" s="117"/>
      <c r="F688" s="117"/>
      <c r="G688" s="117"/>
      <c r="H688" s="117"/>
      <c r="I688" s="117"/>
      <c r="J688" s="117"/>
      <c r="K688" s="117"/>
      <c r="L688" s="117"/>
    </row>
    <row r="689" spans="1:12" ht="15.75" customHeight="1">
      <c r="A689" s="117"/>
      <c r="B689" s="117"/>
      <c r="C689" s="117"/>
      <c r="D689" s="117"/>
      <c r="E689" s="117"/>
      <c r="F689" s="117"/>
      <c r="G689" s="117"/>
      <c r="H689" s="117"/>
      <c r="I689" s="117"/>
      <c r="J689" s="117"/>
      <c r="K689" s="117"/>
      <c r="L689" s="117"/>
    </row>
    <row r="690" spans="1:12" ht="15.75" customHeight="1">
      <c r="A690" s="117"/>
      <c r="B690" s="117"/>
      <c r="C690" s="117"/>
      <c r="D690" s="117"/>
      <c r="E690" s="117"/>
      <c r="F690" s="117"/>
      <c r="G690" s="117"/>
      <c r="H690" s="117"/>
      <c r="I690" s="117"/>
      <c r="J690" s="117"/>
      <c r="K690" s="117"/>
      <c r="L690" s="117"/>
    </row>
    <row r="691" spans="1:12" ht="15.75" customHeight="1">
      <c r="A691" s="117"/>
      <c r="B691" s="117"/>
      <c r="C691" s="117"/>
      <c r="D691" s="117"/>
      <c r="E691" s="117"/>
      <c r="F691" s="117"/>
      <c r="G691" s="117"/>
      <c r="H691" s="117"/>
      <c r="I691" s="117"/>
      <c r="J691" s="117"/>
      <c r="K691" s="117"/>
      <c r="L691" s="117"/>
    </row>
    <row r="692" spans="1:12" ht="15.75" customHeight="1">
      <c r="A692" s="117"/>
      <c r="B692" s="117"/>
      <c r="C692" s="117"/>
      <c r="D692" s="117"/>
      <c r="E692" s="117"/>
      <c r="F692" s="117"/>
      <c r="G692" s="117"/>
      <c r="H692" s="117"/>
      <c r="I692" s="117"/>
      <c r="J692" s="117"/>
      <c r="K692" s="117"/>
      <c r="L692" s="117"/>
    </row>
    <row r="693" spans="1:12" ht="15.75" customHeight="1">
      <c r="A693" s="117"/>
      <c r="B693" s="117"/>
      <c r="C693" s="117"/>
      <c r="D693" s="117"/>
      <c r="E693" s="117"/>
      <c r="F693" s="117"/>
      <c r="G693" s="117"/>
      <c r="H693" s="117"/>
      <c r="I693" s="117"/>
      <c r="J693" s="117"/>
      <c r="K693" s="117"/>
      <c r="L693" s="117"/>
    </row>
    <row r="694" spans="1:12" ht="15.75" customHeight="1">
      <c r="A694" s="117"/>
      <c r="B694" s="117"/>
      <c r="C694" s="117"/>
      <c r="D694" s="117"/>
      <c r="E694" s="117"/>
      <c r="F694" s="117"/>
      <c r="G694" s="117"/>
      <c r="H694" s="117"/>
      <c r="I694" s="117"/>
      <c r="J694" s="117"/>
      <c r="K694" s="117"/>
      <c r="L694" s="117"/>
    </row>
    <row r="695" spans="1:12" ht="15.75" customHeight="1">
      <c r="A695" s="117"/>
      <c r="B695" s="117"/>
      <c r="C695" s="117"/>
      <c r="D695" s="117"/>
      <c r="E695" s="117"/>
      <c r="F695" s="117"/>
      <c r="G695" s="117"/>
      <c r="H695" s="117"/>
      <c r="I695" s="117"/>
      <c r="J695" s="117"/>
      <c r="K695" s="117"/>
      <c r="L695" s="117"/>
    </row>
    <row r="696" spans="1:12" ht="15.75" customHeight="1">
      <c r="A696" s="117"/>
      <c r="B696" s="117"/>
      <c r="C696" s="117"/>
      <c r="D696" s="117"/>
      <c r="E696" s="117"/>
      <c r="F696" s="117"/>
      <c r="G696" s="117"/>
      <c r="H696" s="117"/>
      <c r="I696" s="117"/>
      <c r="J696" s="117"/>
      <c r="K696" s="117"/>
      <c r="L696" s="117"/>
    </row>
    <row r="697" spans="1:12" ht="15.75" customHeight="1">
      <c r="A697" s="117"/>
      <c r="B697" s="117"/>
      <c r="C697" s="117"/>
      <c r="D697" s="117"/>
      <c r="E697" s="117"/>
      <c r="F697" s="117"/>
      <c r="G697" s="117"/>
      <c r="H697" s="117"/>
      <c r="I697" s="117"/>
      <c r="J697" s="117"/>
      <c r="K697" s="117"/>
      <c r="L697" s="117"/>
    </row>
    <row r="698" spans="1:12" ht="15.75" customHeight="1">
      <c r="A698" s="117"/>
      <c r="B698" s="117"/>
      <c r="C698" s="117"/>
      <c r="D698" s="117"/>
      <c r="E698" s="117"/>
      <c r="F698" s="117"/>
      <c r="G698" s="117"/>
      <c r="H698" s="117"/>
      <c r="I698" s="117"/>
      <c r="J698" s="117"/>
      <c r="K698" s="117"/>
      <c r="L698" s="117"/>
    </row>
    <row r="699" spans="1:12" ht="15.75" customHeight="1">
      <c r="A699" s="117"/>
      <c r="B699" s="117"/>
      <c r="C699" s="117"/>
      <c r="D699" s="117"/>
      <c r="E699" s="117"/>
      <c r="F699" s="117"/>
      <c r="G699" s="117"/>
      <c r="H699" s="117"/>
      <c r="I699" s="117"/>
      <c r="J699" s="117"/>
      <c r="K699" s="117"/>
      <c r="L699" s="117"/>
    </row>
    <row r="700" spans="1:12" ht="15.75" customHeight="1">
      <c r="A700" s="117"/>
      <c r="B700" s="117"/>
      <c r="C700" s="117"/>
      <c r="D700" s="117"/>
      <c r="E700" s="117"/>
      <c r="F700" s="117"/>
      <c r="G700" s="117"/>
      <c r="H700" s="117"/>
      <c r="I700" s="117"/>
      <c r="J700" s="117"/>
      <c r="K700" s="117"/>
      <c r="L700" s="117"/>
    </row>
    <row r="701" spans="1:12" ht="15.75" customHeight="1">
      <c r="A701" s="117"/>
      <c r="B701" s="117"/>
      <c r="C701" s="117"/>
      <c r="D701" s="117"/>
      <c r="E701" s="117"/>
      <c r="F701" s="117"/>
      <c r="G701" s="117"/>
      <c r="H701" s="117"/>
      <c r="I701" s="117"/>
      <c r="J701" s="117"/>
      <c r="K701" s="117"/>
      <c r="L701" s="117"/>
    </row>
    <row r="702" spans="1:12" ht="15.75" customHeight="1">
      <c r="A702" s="117"/>
      <c r="B702" s="117"/>
      <c r="C702" s="117"/>
      <c r="D702" s="117"/>
      <c r="E702" s="117"/>
      <c r="F702" s="117"/>
      <c r="G702" s="117"/>
      <c r="H702" s="117"/>
      <c r="I702" s="117"/>
      <c r="J702" s="117"/>
      <c r="K702" s="117"/>
      <c r="L702" s="117"/>
    </row>
    <row r="703" spans="1:12" ht="15.75" customHeight="1">
      <c r="A703" s="117"/>
      <c r="B703" s="117"/>
      <c r="C703" s="117"/>
      <c r="D703" s="117"/>
      <c r="E703" s="117"/>
      <c r="F703" s="117"/>
      <c r="G703" s="117"/>
      <c r="H703" s="117"/>
      <c r="I703" s="117"/>
      <c r="J703" s="117"/>
      <c r="K703" s="117"/>
      <c r="L703" s="117"/>
    </row>
    <row r="704" spans="1:12" ht="15.75" customHeight="1">
      <c r="A704" s="117"/>
      <c r="B704" s="117"/>
      <c r="C704" s="117"/>
      <c r="D704" s="117"/>
      <c r="E704" s="117"/>
      <c r="F704" s="117"/>
      <c r="G704" s="117"/>
      <c r="H704" s="117"/>
      <c r="I704" s="117"/>
      <c r="J704" s="117"/>
      <c r="K704" s="117"/>
      <c r="L704" s="117"/>
    </row>
    <row r="705" spans="1:12" ht="15.75" customHeight="1">
      <c r="A705" s="117"/>
      <c r="B705" s="117"/>
      <c r="C705" s="117"/>
      <c r="D705" s="117"/>
      <c r="E705" s="117"/>
      <c r="F705" s="117"/>
      <c r="G705" s="117"/>
      <c r="H705" s="117"/>
      <c r="I705" s="117"/>
      <c r="J705" s="117"/>
      <c r="K705" s="117"/>
      <c r="L705" s="117"/>
    </row>
    <row r="706" spans="1:12" ht="15.75" customHeight="1">
      <c r="A706" s="117"/>
      <c r="B706" s="117"/>
      <c r="C706" s="117"/>
      <c r="D706" s="117"/>
      <c r="E706" s="117"/>
      <c r="F706" s="117"/>
      <c r="G706" s="117"/>
      <c r="H706" s="117"/>
      <c r="I706" s="117"/>
      <c r="J706" s="117"/>
      <c r="K706" s="117"/>
      <c r="L706" s="117"/>
    </row>
    <row r="707" spans="1:12" ht="15.75" customHeight="1">
      <c r="A707" s="117"/>
      <c r="B707" s="117"/>
      <c r="C707" s="117"/>
      <c r="D707" s="117"/>
      <c r="E707" s="117"/>
      <c r="F707" s="117"/>
      <c r="G707" s="117"/>
      <c r="H707" s="117"/>
      <c r="I707" s="117"/>
      <c r="J707" s="117"/>
      <c r="K707" s="117"/>
      <c r="L707" s="117"/>
    </row>
    <row r="708" spans="1:12" ht="15.75" customHeight="1">
      <c r="A708" s="117"/>
      <c r="B708" s="117"/>
      <c r="C708" s="117"/>
      <c r="D708" s="117"/>
      <c r="E708" s="117"/>
      <c r="F708" s="117"/>
      <c r="G708" s="117"/>
      <c r="H708" s="117"/>
      <c r="I708" s="117"/>
      <c r="J708" s="117"/>
      <c r="K708" s="117"/>
      <c r="L708" s="117"/>
    </row>
    <row r="709" spans="1:12" ht="15.75" customHeight="1">
      <c r="A709" s="117"/>
      <c r="B709" s="117"/>
      <c r="C709" s="117"/>
      <c r="D709" s="117"/>
      <c r="E709" s="117"/>
      <c r="F709" s="117"/>
      <c r="G709" s="117"/>
      <c r="H709" s="117"/>
      <c r="I709" s="117"/>
      <c r="J709" s="117"/>
      <c r="K709" s="117"/>
      <c r="L709" s="117"/>
    </row>
    <row r="710" spans="1:12" ht="15.75" customHeight="1">
      <c r="A710" s="117"/>
      <c r="B710" s="117"/>
      <c r="C710" s="117"/>
      <c r="D710" s="117"/>
      <c r="E710" s="117"/>
      <c r="F710" s="117"/>
      <c r="G710" s="117"/>
      <c r="H710" s="117"/>
      <c r="I710" s="117"/>
      <c r="J710" s="117"/>
      <c r="K710" s="117"/>
      <c r="L710" s="117"/>
    </row>
    <row r="711" spans="1:12" ht="15.75" customHeight="1">
      <c r="A711" s="117"/>
      <c r="B711" s="117"/>
      <c r="C711" s="117"/>
      <c r="D711" s="117"/>
      <c r="E711" s="117"/>
      <c r="F711" s="117"/>
      <c r="G711" s="117"/>
      <c r="H711" s="117"/>
      <c r="I711" s="117"/>
      <c r="J711" s="117"/>
      <c r="K711" s="117"/>
      <c r="L711" s="117"/>
    </row>
    <row r="712" spans="1:12" ht="15.75" customHeight="1">
      <c r="A712" s="117"/>
      <c r="B712" s="117"/>
      <c r="C712" s="117"/>
      <c r="D712" s="117"/>
      <c r="E712" s="117"/>
      <c r="F712" s="117"/>
      <c r="G712" s="117"/>
      <c r="H712" s="117"/>
      <c r="I712" s="117"/>
      <c r="J712" s="117"/>
      <c r="K712" s="117"/>
      <c r="L712" s="117"/>
    </row>
    <row r="713" spans="1:12" ht="15.75" customHeight="1">
      <c r="A713" s="117"/>
      <c r="B713" s="117"/>
      <c r="C713" s="117"/>
      <c r="D713" s="117"/>
      <c r="E713" s="117"/>
      <c r="F713" s="117"/>
      <c r="G713" s="117"/>
      <c r="H713" s="117"/>
      <c r="I713" s="117"/>
      <c r="J713" s="117"/>
      <c r="K713" s="117"/>
      <c r="L713" s="117"/>
    </row>
    <row r="714" spans="1:12" ht="15.75" customHeight="1">
      <c r="A714" s="117"/>
      <c r="B714" s="117"/>
      <c r="C714" s="117"/>
      <c r="D714" s="117"/>
      <c r="E714" s="117"/>
      <c r="F714" s="117"/>
      <c r="G714" s="117"/>
      <c r="H714" s="117"/>
      <c r="I714" s="117"/>
      <c r="J714" s="117"/>
      <c r="K714" s="117"/>
      <c r="L714" s="117"/>
    </row>
    <row r="715" spans="1:12" ht="15.75" customHeight="1">
      <c r="A715" s="117"/>
      <c r="B715" s="117"/>
      <c r="C715" s="117"/>
      <c r="D715" s="117"/>
      <c r="E715" s="117"/>
      <c r="F715" s="117"/>
      <c r="G715" s="117"/>
      <c r="H715" s="117"/>
      <c r="I715" s="117"/>
      <c r="J715" s="117"/>
      <c r="K715" s="117"/>
      <c r="L715" s="117"/>
    </row>
    <row r="716" spans="1:12" ht="15.75" customHeight="1">
      <c r="A716" s="117"/>
      <c r="B716" s="117"/>
      <c r="C716" s="117"/>
      <c r="D716" s="117"/>
      <c r="E716" s="117"/>
      <c r="F716" s="117"/>
      <c r="G716" s="117"/>
      <c r="H716" s="117"/>
      <c r="I716" s="117"/>
      <c r="J716" s="117"/>
      <c r="K716" s="117"/>
      <c r="L716" s="117"/>
    </row>
    <row r="717" spans="1:12" ht="15.75" customHeight="1">
      <c r="A717" s="117"/>
      <c r="B717" s="117"/>
      <c r="C717" s="117"/>
      <c r="D717" s="117"/>
      <c r="E717" s="117"/>
      <c r="F717" s="117"/>
      <c r="G717" s="117"/>
      <c r="H717" s="117"/>
      <c r="I717" s="117"/>
      <c r="J717" s="117"/>
      <c r="K717" s="117"/>
      <c r="L717" s="117"/>
    </row>
    <row r="718" spans="1:12" ht="15.75" customHeight="1">
      <c r="A718" s="117"/>
      <c r="B718" s="117"/>
      <c r="C718" s="117"/>
      <c r="D718" s="117"/>
      <c r="E718" s="117"/>
      <c r="F718" s="117"/>
      <c r="G718" s="117"/>
      <c r="H718" s="117"/>
      <c r="I718" s="117"/>
      <c r="J718" s="117"/>
      <c r="K718" s="117"/>
      <c r="L718" s="117"/>
    </row>
    <row r="719" spans="1:12" ht="15.75" customHeight="1">
      <c r="A719" s="117"/>
      <c r="B719" s="117"/>
      <c r="C719" s="117"/>
      <c r="D719" s="117"/>
      <c r="E719" s="117"/>
      <c r="F719" s="117"/>
      <c r="G719" s="117"/>
      <c r="H719" s="117"/>
      <c r="I719" s="117"/>
      <c r="J719" s="117"/>
      <c r="K719" s="117"/>
      <c r="L719" s="117"/>
    </row>
    <row r="720" spans="1:12" ht="15.75" customHeight="1">
      <c r="A720" s="117"/>
      <c r="B720" s="117"/>
      <c r="C720" s="117"/>
      <c r="D720" s="117"/>
      <c r="E720" s="117"/>
      <c r="F720" s="117"/>
      <c r="G720" s="117"/>
      <c r="H720" s="117"/>
      <c r="I720" s="117"/>
      <c r="J720" s="117"/>
      <c r="K720" s="117"/>
      <c r="L720" s="117"/>
    </row>
    <row r="721" spans="1:12" ht="15.75" customHeight="1">
      <c r="A721" s="117"/>
      <c r="B721" s="117"/>
      <c r="C721" s="117"/>
      <c r="D721" s="117"/>
      <c r="E721" s="117"/>
      <c r="F721" s="117"/>
      <c r="G721" s="117"/>
      <c r="H721" s="117"/>
      <c r="I721" s="117"/>
      <c r="J721" s="117"/>
      <c r="K721" s="117"/>
      <c r="L721" s="117"/>
    </row>
    <row r="722" spans="1:12" ht="15.75" customHeight="1">
      <c r="A722" s="117"/>
      <c r="B722" s="117"/>
      <c r="C722" s="117"/>
      <c r="D722" s="117"/>
      <c r="E722" s="117"/>
      <c r="F722" s="117"/>
      <c r="G722" s="117"/>
      <c r="H722" s="117"/>
      <c r="I722" s="117"/>
      <c r="J722" s="117"/>
      <c r="K722" s="117"/>
      <c r="L722" s="117"/>
    </row>
    <row r="723" spans="1:12" ht="15.75" customHeight="1">
      <c r="A723" s="117"/>
      <c r="B723" s="117"/>
      <c r="C723" s="117"/>
      <c r="D723" s="117"/>
      <c r="E723" s="117"/>
      <c r="F723" s="117"/>
      <c r="G723" s="117"/>
      <c r="H723" s="117"/>
      <c r="I723" s="117"/>
      <c r="J723" s="117"/>
      <c r="K723" s="117"/>
      <c r="L723" s="117"/>
    </row>
    <row r="724" spans="1:12" ht="15.75" customHeight="1">
      <c r="A724" s="117"/>
      <c r="B724" s="117"/>
      <c r="C724" s="117"/>
      <c r="D724" s="117"/>
      <c r="E724" s="117"/>
      <c r="F724" s="117"/>
      <c r="G724" s="117"/>
      <c r="H724" s="117"/>
      <c r="I724" s="117"/>
      <c r="J724" s="117"/>
      <c r="K724" s="117"/>
      <c r="L724" s="117"/>
    </row>
    <row r="725" spans="1:12" ht="15.75" customHeight="1">
      <c r="A725" s="117"/>
      <c r="B725" s="117"/>
      <c r="C725" s="117"/>
      <c r="D725" s="117"/>
      <c r="E725" s="117"/>
      <c r="F725" s="117"/>
      <c r="G725" s="117"/>
      <c r="H725" s="117"/>
      <c r="I725" s="117"/>
      <c r="J725" s="117"/>
      <c r="K725" s="117"/>
      <c r="L725" s="117"/>
    </row>
    <row r="726" spans="1:12" ht="15.75" customHeight="1">
      <c r="A726" s="117"/>
      <c r="B726" s="117"/>
      <c r="C726" s="117"/>
      <c r="D726" s="117"/>
      <c r="E726" s="117"/>
      <c r="F726" s="117"/>
      <c r="G726" s="117"/>
      <c r="H726" s="117"/>
      <c r="I726" s="117"/>
      <c r="J726" s="117"/>
      <c r="K726" s="117"/>
      <c r="L726" s="117"/>
    </row>
    <row r="727" spans="1:12" ht="15.75" customHeight="1">
      <c r="A727" s="117"/>
      <c r="B727" s="117"/>
      <c r="C727" s="117"/>
      <c r="D727" s="117"/>
      <c r="E727" s="117"/>
      <c r="F727" s="117"/>
      <c r="G727" s="117"/>
      <c r="H727" s="117"/>
      <c r="I727" s="117"/>
      <c r="J727" s="117"/>
      <c r="K727" s="117"/>
      <c r="L727" s="117"/>
    </row>
    <row r="728" spans="1:12" ht="15.75" customHeight="1">
      <c r="A728" s="117"/>
      <c r="B728" s="117"/>
      <c r="C728" s="117"/>
      <c r="D728" s="117"/>
      <c r="E728" s="117"/>
      <c r="F728" s="117"/>
      <c r="G728" s="117"/>
      <c r="H728" s="117"/>
      <c r="I728" s="117"/>
      <c r="J728" s="117"/>
      <c r="K728" s="117"/>
      <c r="L728" s="117"/>
    </row>
    <row r="729" spans="1:12" ht="15.75" customHeight="1">
      <c r="A729" s="117"/>
      <c r="B729" s="117"/>
      <c r="C729" s="117"/>
      <c r="D729" s="117"/>
      <c r="E729" s="117"/>
      <c r="F729" s="117"/>
      <c r="G729" s="117"/>
      <c r="H729" s="117"/>
      <c r="I729" s="117"/>
      <c r="J729" s="117"/>
      <c r="K729" s="117"/>
      <c r="L729" s="117"/>
    </row>
    <row r="730" spans="1:12" ht="15.75" customHeight="1">
      <c r="A730" s="117"/>
      <c r="B730" s="117"/>
      <c r="C730" s="117"/>
      <c r="D730" s="117"/>
      <c r="E730" s="117"/>
      <c r="F730" s="117"/>
      <c r="G730" s="117"/>
      <c r="H730" s="117"/>
      <c r="I730" s="117"/>
      <c r="J730" s="117"/>
      <c r="K730" s="117"/>
      <c r="L730" s="117"/>
    </row>
    <row r="731" spans="1:12" ht="15.75" customHeight="1">
      <c r="A731" s="117"/>
      <c r="B731" s="117"/>
      <c r="C731" s="117"/>
      <c r="D731" s="117"/>
      <c r="E731" s="117"/>
      <c r="F731" s="117"/>
      <c r="G731" s="117"/>
      <c r="H731" s="117"/>
      <c r="I731" s="117"/>
      <c r="J731" s="117"/>
      <c r="K731" s="117"/>
      <c r="L731" s="117"/>
    </row>
    <row r="732" spans="1:12" ht="15.75" customHeight="1">
      <c r="A732" s="117"/>
      <c r="B732" s="117"/>
      <c r="C732" s="117"/>
      <c r="D732" s="117"/>
      <c r="E732" s="117"/>
      <c r="F732" s="117"/>
      <c r="G732" s="117"/>
      <c r="H732" s="117"/>
      <c r="I732" s="117"/>
      <c r="J732" s="117"/>
      <c r="K732" s="117"/>
      <c r="L732" s="117"/>
    </row>
    <row r="733" spans="1:12" ht="15.75" customHeight="1">
      <c r="A733" s="117"/>
      <c r="B733" s="117"/>
      <c r="C733" s="117"/>
      <c r="D733" s="117"/>
      <c r="E733" s="117"/>
      <c r="F733" s="117"/>
      <c r="G733" s="117"/>
      <c r="H733" s="117"/>
      <c r="I733" s="117"/>
      <c r="J733" s="117"/>
      <c r="K733" s="117"/>
      <c r="L733" s="117"/>
    </row>
    <row r="734" spans="1:12" ht="15.75" customHeight="1">
      <c r="A734" s="117"/>
      <c r="B734" s="117"/>
      <c r="C734" s="117"/>
      <c r="D734" s="117"/>
      <c r="E734" s="117"/>
      <c r="F734" s="117"/>
      <c r="G734" s="117"/>
      <c r="H734" s="117"/>
      <c r="I734" s="117"/>
      <c r="J734" s="117"/>
      <c r="K734" s="117"/>
      <c r="L734" s="117"/>
    </row>
    <row r="735" spans="1:12" ht="15.75" customHeight="1">
      <c r="A735" s="117"/>
      <c r="B735" s="117"/>
      <c r="C735" s="117"/>
      <c r="D735" s="117"/>
      <c r="E735" s="117"/>
      <c r="F735" s="117"/>
      <c r="G735" s="117"/>
      <c r="H735" s="117"/>
      <c r="I735" s="117"/>
      <c r="J735" s="117"/>
      <c r="K735" s="117"/>
      <c r="L735" s="117"/>
    </row>
    <row r="736" spans="1:12" ht="15.75" customHeight="1">
      <c r="A736" s="117"/>
      <c r="B736" s="117"/>
      <c r="C736" s="117"/>
      <c r="D736" s="117"/>
      <c r="E736" s="117"/>
      <c r="F736" s="117"/>
      <c r="G736" s="117"/>
      <c r="H736" s="117"/>
      <c r="I736" s="117"/>
      <c r="J736" s="117"/>
      <c r="K736" s="117"/>
      <c r="L736" s="117"/>
    </row>
    <row r="737" spans="1:12" ht="15.75" customHeight="1">
      <c r="A737" s="117"/>
      <c r="B737" s="117"/>
      <c r="C737" s="117"/>
      <c r="D737" s="117"/>
      <c r="E737" s="117"/>
      <c r="F737" s="117"/>
      <c r="G737" s="117"/>
      <c r="H737" s="117"/>
      <c r="I737" s="117"/>
      <c r="J737" s="117"/>
      <c r="K737" s="117"/>
      <c r="L737" s="117"/>
    </row>
    <row r="738" spans="1:12" ht="15.75" customHeight="1">
      <c r="A738" s="117"/>
      <c r="B738" s="117"/>
      <c r="C738" s="117"/>
      <c r="D738" s="117"/>
      <c r="E738" s="117"/>
      <c r="F738" s="117"/>
      <c r="G738" s="117"/>
      <c r="H738" s="117"/>
      <c r="I738" s="117"/>
      <c r="J738" s="117"/>
      <c r="K738" s="117"/>
      <c r="L738" s="117"/>
    </row>
    <row r="739" spans="1:12" ht="15.75" customHeight="1">
      <c r="A739" s="117"/>
      <c r="B739" s="117"/>
      <c r="C739" s="117"/>
      <c r="D739" s="117"/>
      <c r="E739" s="117"/>
      <c r="F739" s="117"/>
      <c r="G739" s="117"/>
      <c r="H739" s="117"/>
      <c r="I739" s="117"/>
      <c r="J739" s="117"/>
      <c r="K739" s="117"/>
      <c r="L739" s="117"/>
    </row>
    <row r="740" spans="1:12" ht="15.75" customHeight="1">
      <c r="A740" s="117"/>
      <c r="B740" s="117"/>
      <c r="C740" s="117"/>
      <c r="D740" s="117"/>
      <c r="E740" s="117"/>
      <c r="F740" s="117"/>
      <c r="G740" s="117"/>
      <c r="H740" s="117"/>
      <c r="I740" s="117"/>
      <c r="J740" s="117"/>
      <c r="K740" s="117"/>
      <c r="L740" s="117"/>
    </row>
    <row r="741" spans="1:12" ht="15.75" customHeight="1">
      <c r="A741" s="117"/>
      <c r="B741" s="117"/>
      <c r="C741" s="117"/>
      <c r="D741" s="117"/>
      <c r="E741" s="117"/>
      <c r="F741" s="117"/>
      <c r="G741" s="117"/>
      <c r="H741" s="117"/>
      <c r="I741" s="117"/>
      <c r="J741" s="117"/>
      <c r="K741" s="117"/>
      <c r="L741" s="117"/>
    </row>
    <row r="742" spans="1:12" ht="15.75" customHeight="1">
      <c r="A742" s="117"/>
      <c r="B742" s="117"/>
      <c r="C742" s="117"/>
      <c r="D742" s="117"/>
      <c r="E742" s="117"/>
      <c r="F742" s="117"/>
      <c r="G742" s="117"/>
      <c r="H742" s="117"/>
      <c r="I742" s="117"/>
      <c r="J742" s="117"/>
      <c r="K742" s="117"/>
      <c r="L742" s="117"/>
    </row>
    <row r="743" spans="1:12" ht="15.75" customHeight="1">
      <c r="A743" s="117"/>
      <c r="B743" s="117"/>
      <c r="C743" s="117"/>
      <c r="D743" s="117"/>
      <c r="E743" s="117"/>
      <c r="F743" s="117"/>
      <c r="G743" s="117"/>
      <c r="H743" s="117"/>
      <c r="I743" s="117"/>
      <c r="J743" s="117"/>
      <c r="K743" s="117"/>
      <c r="L743" s="117"/>
    </row>
    <row r="744" spans="1:12" ht="15.75" customHeight="1">
      <c r="A744" s="117"/>
      <c r="B744" s="117"/>
      <c r="C744" s="117"/>
      <c r="D744" s="117"/>
      <c r="E744" s="117"/>
      <c r="F744" s="117"/>
      <c r="G744" s="117"/>
      <c r="H744" s="117"/>
      <c r="I744" s="117"/>
      <c r="J744" s="117"/>
      <c r="K744" s="117"/>
      <c r="L744" s="117"/>
    </row>
    <row r="745" spans="1:12" ht="15.75" customHeight="1">
      <c r="A745" s="117"/>
      <c r="B745" s="117"/>
      <c r="C745" s="117"/>
      <c r="D745" s="117"/>
      <c r="E745" s="117"/>
      <c r="F745" s="117"/>
      <c r="G745" s="117"/>
      <c r="H745" s="117"/>
      <c r="I745" s="117"/>
      <c r="J745" s="117"/>
      <c r="K745" s="117"/>
      <c r="L745" s="117"/>
    </row>
    <row r="746" spans="1:12" ht="15.75" customHeight="1">
      <c r="A746" s="117"/>
      <c r="B746" s="117"/>
      <c r="C746" s="117"/>
      <c r="D746" s="117"/>
      <c r="E746" s="117"/>
      <c r="F746" s="117"/>
      <c r="G746" s="117"/>
      <c r="H746" s="117"/>
      <c r="I746" s="117"/>
      <c r="J746" s="117"/>
      <c r="K746" s="117"/>
      <c r="L746" s="117"/>
    </row>
    <row r="747" spans="1:12" ht="15.75" customHeight="1">
      <c r="A747" s="117"/>
      <c r="B747" s="117"/>
      <c r="C747" s="117"/>
      <c r="D747" s="117"/>
      <c r="E747" s="117"/>
      <c r="F747" s="117"/>
      <c r="G747" s="117"/>
      <c r="H747" s="117"/>
      <c r="I747" s="117"/>
      <c r="J747" s="117"/>
      <c r="K747" s="117"/>
      <c r="L747" s="117"/>
    </row>
    <row r="748" spans="1:12" ht="15.75" customHeight="1">
      <c r="A748" s="117"/>
      <c r="B748" s="117"/>
      <c r="C748" s="117"/>
      <c r="D748" s="117"/>
      <c r="E748" s="117"/>
      <c r="F748" s="117"/>
      <c r="G748" s="117"/>
      <c r="H748" s="117"/>
      <c r="I748" s="117"/>
      <c r="J748" s="117"/>
      <c r="K748" s="117"/>
      <c r="L748" s="117"/>
    </row>
    <row r="749" spans="1:12" ht="15.75" customHeight="1">
      <c r="A749" s="117"/>
      <c r="B749" s="117"/>
      <c r="C749" s="117"/>
      <c r="D749" s="117"/>
      <c r="E749" s="117"/>
      <c r="F749" s="117"/>
      <c r="G749" s="117"/>
      <c r="H749" s="117"/>
      <c r="I749" s="117"/>
      <c r="J749" s="117"/>
      <c r="K749" s="117"/>
      <c r="L749" s="117"/>
    </row>
    <row r="750" spans="1:12" ht="15.75" customHeight="1">
      <c r="A750" s="117"/>
      <c r="B750" s="117"/>
      <c r="C750" s="117"/>
      <c r="D750" s="117"/>
      <c r="E750" s="117"/>
      <c r="F750" s="117"/>
      <c r="G750" s="117"/>
      <c r="H750" s="117"/>
      <c r="I750" s="117"/>
      <c r="J750" s="117"/>
      <c r="K750" s="117"/>
      <c r="L750" s="117"/>
    </row>
    <row r="751" spans="1:12" ht="15.75" customHeight="1">
      <c r="A751" s="117"/>
      <c r="B751" s="117"/>
      <c r="C751" s="117"/>
      <c r="D751" s="117"/>
      <c r="E751" s="117"/>
      <c r="F751" s="117"/>
      <c r="G751" s="117"/>
      <c r="H751" s="117"/>
      <c r="I751" s="117"/>
      <c r="J751" s="117"/>
      <c r="K751" s="117"/>
      <c r="L751" s="117"/>
    </row>
    <row r="752" spans="1:12" ht="15.75" customHeight="1">
      <c r="A752" s="117"/>
      <c r="B752" s="117"/>
      <c r="C752" s="117"/>
      <c r="D752" s="117"/>
      <c r="E752" s="117"/>
      <c r="F752" s="117"/>
      <c r="G752" s="117"/>
      <c r="H752" s="117"/>
      <c r="I752" s="117"/>
      <c r="J752" s="117"/>
      <c r="K752" s="117"/>
      <c r="L752" s="117"/>
    </row>
    <row r="753" spans="1:12" ht="15.75" customHeight="1">
      <c r="A753" s="117"/>
      <c r="B753" s="117"/>
      <c r="C753" s="117"/>
      <c r="D753" s="117"/>
      <c r="E753" s="117"/>
      <c r="F753" s="117"/>
      <c r="G753" s="117"/>
      <c r="H753" s="117"/>
      <c r="I753" s="117"/>
      <c r="J753" s="117"/>
      <c r="K753" s="117"/>
      <c r="L753" s="117"/>
    </row>
    <row r="754" spans="1:12" ht="15.75" customHeight="1">
      <c r="A754" s="117"/>
      <c r="B754" s="117"/>
      <c r="C754" s="117"/>
      <c r="D754" s="117"/>
      <c r="E754" s="117"/>
      <c r="F754" s="117"/>
      <c r="G754" s="117"/>
      <c r="H754" s="117"/>
      <c r="I754" s="117"/>
      <c r="J754" s="117"/>
      <c r="K754" s="117"/>
      <c r="L754" s="117"/>
    </row>
    <row r="755" spans="1:12" ht="15.75" customHeight="1">
      <c r="A755" s="117"/>
      <c r="B755" s="117"/>
      <c r="C755" s="117"/>
      <c r="D755" s="117"/>
      <c r="E755" s="117"/>
      <c r="F755" s="117"/>
      <c r="G755" s="117"/>
      <c r="H755" s="117"/>
      <c r="I755" s="117"/>
      <c r="J755" s="117"/>
      <c r="K755" s="117"/>
      <c r="L755" s="117"/>
    </row>
    <row r="756" spans="1:12" ht="15.75" customHeight="1">
      <c r="A756" s="117"/>
      <c r="B756" s="117"/>
      <c r="C756" s="117"/>
      <c r="D756" s="117"/>
      <c r="E756" s="117"/>
      <c r="F756" s="117"/>
      <c r="G756" s="117"/>
      <c r="H756" s="117"/>
      <c r="I756" s="117"/>
      <c r="J756" s="117"/>
      <c r="K756" s="117"/>
      <c r="L756" s="117"/>
    </row>
    <row r="757" spans="1:12" ht="15.75" customHeight="1">
      <c r="A757" s="117"/>
      <c r="B757" s="117"/>
      <c r="C757" s="117"/>
      <c r="D757" s="117"/>
      <c r="E757" s="117"/>
      <c r="F757" s="117"/>
      <c r="G757" s="117"/>
      <c r="H757" s="117"/>
      <c r="I757" s="117"/>
      <c r="J757" s="117"/>
      <c r="K757" s="117"/>
      <c r="L757" s="117"/>
    </row>
    <row r="758" spans="1:12" ht="15.75" customHeight="1">
      <c r="A758" s="117"/>
      <c r="B758" s="117"/>
      <c r="C758" s="117"/>
      <c r="D758" s="117"/>
      <c r="E758" s="117"/>
      <c r="F758" s="117"/>
      <c r="G758" s="117"/>
      <c r="H758" s="117"/>
      <c r="I758" s="117"/>
      <c r="J758" s="117"/>
      <c r="K758" s="117"/>
      <c r="L758" s="117"/>
    </row>
    <row r="759" spans="1:12" ht="15.75" customHeight="1">
      <c r="A759" s="117"/>
      <c r="B759" s="117"/>
      <c r="C759" s="117"/>
      <c r="D759" s="117"/>
      <c r="E759" s="117"/>
      <c r="F759" s="117"/>
      <c r="G759" s="117"/>
      <c r="H759" s="117"/>
      <c r="I759" s="117"/>
      <c r="J759" s="117"/>
      <c r="K759" s="117"/>
      <c r="L759" s="117"/>
    </row>
    <row r="760" spans="1:12" ht="15.75" customHeight="1">
      <c r="A760" s="117"/>
      <c r="B760" s="117"/>
      <c r="C760" s="117"/>
      <c r="D760" s="117"/>
      <c r="E760" s="117"/>
      <c r="F760" s="117"/>
      <c r="G760" s="117"/>
      <c r="H760" s="117"/>
      <c r="I760" s="117"/>
      <c r="J760" s="117"/>
      <c r="K760" s="117"/>
      <c r="L760" s="117"/>
    </row>
    <row r="761" spans="1:12" ht="15.75" customHeight="1">
      <c r="A761" s="117"/>
      <c r="B761" s="117"/>
      <c r="C761" s="117"/>
      <c r="D761" s="117"/>
      <c r="E761" s="117"/>
      <c r="F761" s="117"/>
      <c r="G761" s="117"/>
      <c r="H761" s="117"/>
      <c r="I761" s="117"/>
      <c r="J761" s="117"/>
      <c r="K761" s="117"/>
      <c r="L761" s="117"/>
    </row>
    <row r="762" spans="1:12" ht="15.75" customHeight="1">
      <c r="A762" s="117"/>
      <c r="B762" s="117"/>
      <c r="C762" s="117"/>
      <c r="D762" s="117"/>
      <c r="E762" s="117"/>
      <c r="F762" s="117"/>
      <c r="G762" s="117"/>
      <c r="H762" s="117"/>
      <c r="I762" s="117"/>
      <c r="J762" s="117"/>
      <c r="K762" s="117"/>
      <c r="L762" s="117"/>
    </row>
    <row r="763" spans="1:12" ht="15.75" customHeight="1">
      <c r="A763" s="117"/>
      <c r="B763" s="117"/>
      <c r="C763" s="117"/>
      <c r="D763" s="117"/>
      <c r="E763" s="117"/>
      <c r="F763" s="117"/>
      <c r="G763" s="117"/>
      <c r="H763" s="117"/>
      <c r="I763" s="117"/>
      <c r="J763" s="117"/>
      <c r="K763" s="117"/>
      <c r="L763" s="117"/>
    </row>
    <row r="764" spans="1:12" ht="15.75" customHeight="1">
      <c r="A764" s="117"/>
      <c r="B764" s="117"/>
      <c r="C764" s="117"/>
      <c r="D764" s="117"/>
      <c r="E764" s="117"/>
      <c r="F764" s="117"/>
      <c r="G764" s="117"/>
      <c r="H764" s="117"/>
      <c r="I764" s="117"/>
      <c r="J764" s="117"/>
      <c r="K764" s="117"/>
      <c r="L764" s="117"/>
    </row>
    <row r="765" spans="1:12" ht="15.75" customHeight="1">
      <c r="A765" s="117"/>
      <c r="B765" s="117"/>
      <c r="C765" s="117"/>
      <c r="D765" s="117"/>
      <c r="E765" s="117"/>
      <c r="F765" s="117"/>
      <c r="G765" s="117"/>
      <c r="H765" s="117"/>
      <c r="I765" s="117"/>
      <c r="J765" s="117"/>
      <c r="K765" s="117"/>
      <c r="L765" s="117"/>
    </row>
    <row r="766" spans="1:12" ht="15.75" customHeight="1">
      <c r="A766" s="117"/>
      <c r="B766" s="117"/>
      <c r="C766" s="117"/>
      <c r="D766" s="117"/>
      <c r="E766" s="117"/>
      <c r="F766" s="117"/>
      <c r="G766" s="117"/>
      <c r="H766" s="117"/>
      <c r="I766" s="117"/>
      <c r="J766" s="117"/>
      <c r="K766" s="117"/>
      <c r="L766" s="117"/>
    </row>
    <row r="767" spans="1:12" ht="15.75" customHeight="1">
      <c r="A767" s="117"/>
      <c r="B767" s="117"/>
      <c r="C767" s="117"/>
      <c r="D767" s="117"/>
      <c r="E767" s="117"/>
      <c r="F767" s="117"/>
      <c r="G767" s="117"/>
      <c r="H767" s="117"/>
      <c r="I767" s="117"/>
      <c r="J767" s="117"/>
      <c r="K767" s="117"/>
      <c r="L767" s="117"/>
    </row>
    <row r="768" spans="1:12" ht="15.75" customHeight="1">
      <c r="A768" s="117"/>
      <c r="B768" s="117"/>
      <c r="C768" s="117"/>
      <c r="D768" s="117"/>
      <c r="E768" s="117"/>
      <c r="F768" s="117"/>
      <c r="G768" s="117"/>
      <c r="H768" s="117"/>
      <c r="I768" s="117"/>
      <c r="J768" s="117"/>
      <c r="K768" s="117"/>
      <c r="L768" s="117"/>
    </row>
    <row r="769" spans="1:12" ht="15.75" customHeight="1">
      <c r="A769" s="117"/>
      <c r="B769" s="117"/>
      <c r="C769" s="117"/>
      <c r="D769" s="117"/>
      <c r="E769" s="117"/>
      <c r="F769" s="117"/>
      <c r="G769" s="117"/>
      <c r="H769" s="117"/>
      <c r="I769" s="117"/>
      <c r="J769" s="117"/>
      <c r="K769" s="117"/>
      <c r="L769" s="117"/>
    </row>
    <row r="770" spans="1:12" ht="15.75" customHeight="1">
      <c r="A770" s="117"/>
      <c r="B770" s="117"/>
      <c r="C770" s="117"/>
      <c r="D770" s="117"/>
      <c r="E770" s="117"/>
      <c r="F770" s="117"/>
      <c r="G770" s="117"/>
      <c r="H770" s="117"/>
      <c r="I770" s="117"/>
      <c r="J770" s="117"/>
      <c r="K770" s="117"/>
      <c r="L770" s="117"/>
    </row>
    <row r="771" spans="1:12" ht="15.75" customHeight="1">
      <c r="A771" s="117"/>
      <c r="B771" s="117"/>
      <c r="C771" s="117"/>
      <c r="D771" s="117"/>
      <c r="E771" s="117"/>
      <c r="F771" s="117"/>
      <c r="G771" s="117"/>
      <c r="H771" s="117"/>
      <c r="I771" s="117"/>
      <c r="J771" s="117"/>
      <c r="K771" s="117"/>
      <c r="L771" s="117"/>
    </row>
    <row r="772" spans="1:12" ht="15.75" customHeight="1">
      <c r="A772" s="117"/>
      <c r="B772" s="117"/>
      <c r="C772" s="117"/>
      <c r="D772" s="117"/>
      <c r="E772" s="117"/>
      <c r="F772" s="117"/>
      <c r="G772" s="117"/>
      <c r="H772" s="117"/>
      <c r="I772" s="117"/>
      <c r="J772" s="117"/>
      <c r="K772" s="117"/>
      <c r="L772" s="117"/>
    </row>
    <row r="773" spans="1:12" ht="15.75" customHeight="1">
      <c r="A773" s="117"/>
      <c r="B773" s="117"/>
      <c r="C773" s="117"/>
      <c r="D773" s="117"/>
      <c r="E773" s="117"/>
      <c r="F773" s="117"/>
      <c r="G773" s="117"/>
      <c r="H773" s="117"/>
      <c r="I773" s="117"/>
      <c r="J773" s="117"/>
      <c r="K773" s="117"/>
      <c r="L773" s="117"/>
    </row>
    <row r="774" spans="1:12" ht="15.75" customHeight="1">
      <c r="A774" s="117"/>
      <c r="B774" s="117"/>
      <c r="C774" s="117"/>
      <c r="D774" s="117"/>
      <c r="E774" s="117"/>
      <c r="F774" s="117"/>
      <c r="G774" s="117"/>
      <c r="H774" s="117"/>
      <c r="I774" s="117"/>
      <c r="J774" s="117"/>
      <c r="K774" s="117"/>
      <c r="L774" s="117"/>
    </row>
    <row r="775" spans="1:12" ht="15.75" customHeight="1">
      <c r="A775" s="117"/>
      <c r="B775" s="117"/>
      <c r="C775" s="117"/>
      <c r="D775" s="117"/>
      <c r="E775" s="117"/>
      <c r="F775" s="117"/>
      <c r="G775" s="117"/>
      <c r="H775" s="117"/>
      <c r="I775" s="117"/>
      <c r="J775" s="117"/>
      <c r="K775" s="117"/>
      <c r="L775" s="117"/>
    </row>
    <row r="776" spans="1:12" ht="15.75" customHeight="1">
      <c r="A776" s="117"/>
      <c r="B776" s="117"/>
      <c r="C776" s="117"/>
      <c r="D776" s="117"/>
      <c r="E776" s="117"/>
      <c r="F776" s="117"/>
      <c r="G776" s="117"/>
      <c r="H776" s="117"/>
      <c r="I776" s="117"/>
      <c r="J776" s="117"/>
      <c r="K776" s="117"/>
      <c r="L776" s="117"/>
    </row>
    <row r="777" spans="1:12" ht="15.75" customHeight="1">
      <c r="A777" s="117"/>
      <c r="B777" s="117"/>
      <c r="C777" s="117"/>
      <c r="D777" s="117"/>
      <c r="E777" s="117"/>
      <c r="F777" s="117"/>
      <c r="G777" s="117"/>
      <c r="H777" s="117"/>
      <c r="I777" s="117"/>
      <c r="J777" s="117"/>
      <c r="K777" s="117"/>
      <c r="L777" s="117"/>
    </row>
    <row r="778" spans="1:12" ht="15.75" customHeight="1">
      <c r="A778" s="117"/>
      <c r="B778" s="117"/>
      <c r="C778" s="117"/>
      <c r="D778" s="117"/>
      <c r="E778" s="117"/>
      <c r="F778" s="117"/>
      <c r="G778" s="117"/>
      <c r="H778" s="117"/>
      <c r="I778" s="117"/>
      <c r="J778" s="117"/>
      <c r="K778" s="117"/>
      <c r="L778" s="117"/>
    </row>
    <row r="779" spans="1:12" ht="15.75" customHeight="1">
      <c r="A779" s="117"/>
      <c r="B779" s="117"/>
      <c r="C779" s="117"/>
      <c r="D779" s="117"/>
      <c r="E779" s="117"/>
      <c r="F779" s="117"/>
      <c r="G779" s="117"/>
      <c r="H779" s="117"/>
      <c r="I779" s="117"/>
      <c r="J779" s="117"/>
      <c r="K779" s="117"/>
      <c r="L779" s="117"/>
    </row>
    <row r="780" spans="1:12" ht="15.75" customHeight="1">
      <c r="A780" s="117"/>
      <c r="B780" s="117"/>
      <c r="C780" s="117"/>
      <c r="D780" s="117"/>
      <c r="E780" s="117"/>
      <c r="F780" s="117"/>
      <c r="G780" s="117"/>
      <c r="H780" s="117"/>
      <c r="I780" s="117"/>
      <c r="J780" s="117"/>
      <c r="K780" s="117"/>
      <c r="L780" s="117"/>
    </row>
    <row r="781" spans="1:12" ht="15.75" customHeight="1">
      <c r="A781" s="117"/>
      <c r="B781" s="117"/>
      <c r="C781" s="117"/>
      <c r="D781" s="117"/>
      <c r="E781" s="117"/>
      <c r="F781" s="117"/>
      <c r="G781" s="117"/>
      <c r="H781" s="117"/>
      <c r="I781" s="117"/>
      <c r="J781" s="117"/>
      <c r="K781" s="117"/>
      <c r="L781" s="117"/>
    </row>
    <row r="782" spans="1:12" ht="15.75" customHeight="1">
      <c r="A782" s="117"/>
      <c r="B782" s="117"/>
      <c r="C782" s="117"/>
      <c r="D782" s="117"/>
      <c r="E782" s="117"/>
      <c r="F782" s="117"/>
      <c r="G782" s="117"/>
      <c r="H782" s="117"/>
      <c r="I782" s="117"/>
      <c r="J782" s="117"/>
      <c r="K782" s="117"/>
      <c r="L782" s="117"/>
    </row>
    <row r="783" spans="1:12" ht="15.75" customHeight="1">
      <c r="A783" s="117"/>
      <c r="B783" s="117"/>
      <c r="C783" s="117"/>
      <c r="D783" s="117"/>
      <c r="E783" s="117"/>
      <c r="F783" s="117"/>
      <c r="G783" s="117"/>
      <c r="H783" s="117"/>
      <c r="I783" s="117"/>
      <c r="J783" s="117"/>
      <c r="K783" s="117"/>
      <c r="L783" s="117"/>
    </row>
    <row r="784" spans="1:12" ht="15.75" customHeight="1">
      <c r="A784" s="117"/>
      <c r="B784" s="117"/>
      <c r="C784" s="117"/>
      <c r="D784" s="117"/>
      <c r="E784" s="117"/>
      <c r="F784" s="117"/>
      <c r="G784" s="117"/>
      <c r="H784" s="117"/>
      <c r="I784" s="117"/>
      <c r="J784" s="117"/>
      <c r="K784" s="117"/>
      <c r="L784" s="117"/>
    </row>
    <row r="785" spans="1:12" ht="15.75" customHeight="1">
      <c r="A785" s="117"/>
      <c r="B785" s="117"/>
      <c r="C785" s="117"/>
      <c r="D785" s="117"/>
      <c r="E785" s="117"/>
      <c r="F785" s="117"/>
      <c r="G785" s="117"/>
      <c r="H785" s="117"/>
      <c r="I785" s="117"/>
      <c r="J785" s="117"/>
      <c r="K785" s="117"/>
      <c r="L785" s="117"/>
    </row>
    <row r="786" spans="1:12" ht="15.75" customHeight="1">
      <c r="A786" s="117"/>
      <c r="B786" s="117"/>
      <c r="C786" s="117"/>
      <c r="D786" s="117"/>
      <c r="E786" s="117"/>
      <c r="F786" s="117"/>
      <c r="G786" s="117"/>
      <c r="H786" s="117"/>
      <c r="I786" s="117"/>
      <c r="J786" s="117"/>
      <c r="K786" s="117"/>
      <c r="L786" s="117"/>
    </row>
    <row r="787" spans="1:12" ht="15.75" customHeight="1">
      <c r="A787" s="117"/>
      <c r="B787" s="117"/>
      <c r="C787" s="117"/>
      <c r="D787" s="117"/>
      <c r="E787" s="117"/>
      <c r="F787" s="117"/>
      <c r="G787" s="117"/>
      <c r="H787" s="117"/>
      <c r="I787" s="117"/>
      <c r="J787" s="117"/>
      <c r="K787" s="117"/>
      <c r="L787" s="117"/>
    </row>
    <row r="788" spans="1:12" ht="15.75" customHeight="1">
      <c r="A788" s="117"/>
      <c r="B788" s="117"/>
      <c r="C788" s="117"/>
      <c r="D788" s="117"/>
      <c r="E788" s="117"/>
      <c r="F788" s="117"/>
      <c r="G788" s="117"/>
      <c r="H788" s="117"/>
      <c r="I788" s="117"/>
      <c r="J788" s="117"/>
      <c r="K788" s="117"/>
      <c r="L788" s="117"/>
    </row>
    <row r="789" spans="1:12" ht="15.75" customHeight="1">
      <c r="A789" s="117"/>
      <c r="B789" s="117"/>
      <c r="C789" s="117"/>
      <c r="D789" s="117"/>
      <c r="E789" s="117"/>
      <c r="F789" s="117"/>
      <c r="G789" s="117"/>
      <c r="H789" s="117"/>
      <c r="I789" s="117"/>
      <c r="J789" s="117"/>
      <c r="K789" s="117"/>
      <c r="L789" s="117"/>
    </row>
    <row r="790" spans="1:12" ht="15.75" customHeight="1">
      <c r="A790" s="117"/>
      <c r="B790" s="117"/>
      <c r="C790" s="117"/>
      <c r="D790" s="117"/>
      <c r="E790" s="117"/>
      <c r="F790" s="117"/>
      <c r="G790" s="117"/>
      <c r="H790" s="117"/>
      <c r="I790" s="117"/>
      <c r="J790" s="117"/>
      <c r="K790" s="117"/>
      <c r="L790" s="117"/>
    </row>
    <row r="791" spans="1:12" ht="15.75" customHeight="1">
      <c r="A791" s="117"/>
      <c r="B791" s="117"/>
      <c r="C791" s="117"/>
      <c r="D791" s="117"/>
      <c r="E791" s="117"/>
      <c r="F791" s="117"/>
      <c r="G791" s="117"/>
      <c r="H791" s="117"/>
      <c r="I791" s="117"/>
      <c r="J791" s="117"/>
      <c r="K791" s="117"/>
      <c r="L791" s="117"/>
    </row>
    <row r="792" spans="1:12" ht="15.75" customHeight="1">
      <c r="A792" s="117"/>
      <c r="B792" s="117"/>
      <c r="C792" s="117"/>
      <c r="D792" s="117"/>
      <c r="E792" s="117"/>
      <c r="F792" s="117"/>
      <c r="G792" s="117"/>
      <c r="H792" s="117"/>
      <c r="I792" s="117"/>
      <c r="J792" s="117"/>
      <c r="K792" s="117"/>
      <c r="L792" s="117"/>
    </row>
    <row r="793" spans="1:12" ht="15.75" customHeight="1">
      <c r="A793" s="117"/>
      <c r="B793" s="117"/>
      <c r="C793" s="117"/>
      <c r="D793" s="117"/>
      <c r="E793" s="117"/>
      <c r="F793" s="117"/>
      <c r="G793" s="117"/>
      <c r="H793" s="117"/>
      <c r="I793" s="117"/>
      <c r="J793" s="117"/>
      <c r="K793" s="117"/>
      <c r="L793" s="117"/>
    </row>
    <row r="794" spans="1:12" ht="15.75" customHeight="1">
      <c r="A794" s="117"/>
      <c r="B794" s="117"/>
      <c r="C794" s="117"/>
      <c r="D794" s="117"/>
      <c r="E794" s="117"/>
      <c r="F794" s="117"/>
      <c r="G794" s="117"/>
      <c r="H794" s="117"/>
      <c r="I794" s="117"/>
      <c r="J794" s="117"/>
      <c r="K794" s="117"/>
      <c r="L794" s="117"/>
    </row>
    <row r="795" spans="1:12" ht="15.75" customHeight="1">
      <c r="A795" s="117"/>
      <c r="B795" s="117"/>
      <c r="C795" s="117"/>
      <c r="D795" s="117"/>
      <c r="E795" s="117"/>
      <c r="F795" s="117"/>
      <c r="G795" s="117"/>
      <c r="H795" s="117"/>
      <c r="I795" s="117"/>
      <c r="J795" s="117"/>
      <c r="K795" s="117"/>
      <c r="L795" s="117"/>
    </row>
    <row r="796" spans="1:12" ht="15.75" customHeight="1">
      <c r="A796" s="117"/>
      <c r="B796" s="117"/>
      <c r="C796" s="117"/>
      <c r="D796" s="117"/>
      <c r="E796" s="117"/>
      <c r="F796" s="117"/>
      <c r="G796" s="117"/>
      <c r="H796" s="117"/>
      <c r="I796" s="117"/>
      <c r="J796" s="117"/>
      <c r="K796" s="117"/>
      <c r="L796" s="117"/>
    </row>
    <row r="797" spans="1:12" ht="15.75" customHeight="1">
      <c r="A797" s="117"/>
      <c r="B797" s="117"/>
      <c r="C797" s="117"/>
      <c r="D797" s="117"/>
      <c r="E797" s="117"/>
      <c r="F797" s="117"/>
      <c r="G797" s="117"/>
      <c r="H797" s="117"/>
      <c r="I797" s="117"/>
      <c r="J797" s="117"/>
      <c r="K797" s="117"/>
      <c r="L797" s="117"/>
    </row>
    <row r="798" spans="1:12" ht="15.75" customHeight="1">
      <c r="A798" s="117"/>
      <c r="B798" s="117"/>
      <c r="C798" s="117"/>
      <c r="D798" s="117"/>
      <c r="E798" s="117"/>
      <c r="F798" s="117"/>
      <c r="G798" s="117"/>
      <c r="H798" s="117"/>
      <c r="I798" s="117"/>
      <c r="J798" s="117"/>
      <c r="K798" s="117"/>
      <c r="L798" s="117"/>
    </row>
    <row r="799" spans="1:12" ht="15.75" customHeight="1">
      <c r="A799" s="117"/>
      <c r="B799" s="117"/>
      <c r="C799" s="117"/>
      <c r="D799" s="117"/>
      <c r="E799" s="117"/>
      <c r="F799" s="117"/>
      <c r="G799" s="117"/>
      <c r="H799" s="117"/>
      <c r="I799" s="117"/>
      <c r="J799" s="117"/>
      <c r="K799" s="117"/>
      <c r="L799" s="117"/>
    </row>
    <row r="800" spans="1:12" ht="15.75" customHeight="1">
      <c r="A800" s="117"/>
      <c r="B800" s="117"/>
      <c r="C800" s="117"/>
      <c r="D800" s="117"/>
      <c r="E800" s="117"/>
      <c r="F800" s="117"/>
      <c r="G800" s="117"/>
      <c r="H800" s="117"/>
      <c r="I800" s="117"/>
      <c r="J800" s="117"/>
      <c r="K800" s="117"/>
      <c r="L800" s="117"/>
    </row>
    <row r="801" spans="1:12" ht="15.75" customHeight="1">
      <c r="A801" s="117"/>
      <c r="B801" s="117"/>
      <c r="C801" s="117"/>
      <c r="D801" s="117"/>
      <c r="E801" s="117"/>
      <c r="F801" s="117"/>
      <c r="G801" s="117"/>
      <c r="H801" s="117"/>
      <c r="I801" s="117"/>
      <c r="J801" s="117"/>
      <c r="K801" s="117"/>
      <c r="L801" s="117"/>
    </row>
    <row r="802" spans="1:12" ht="15.75" customHeight="1">
      <c r="A802" s="117"/>
      <c r="B802" s="117"/>
      <c r="C802" s="117"/>
      <c r="D802" s="117"/>
      <c r="E802" s="117"/>
      <c r="F802" s="117"/>
      <c r="G802" s="117"/>
      <c r="H802" s="117"/>
      <c r="I802" s="117"/>
      <c r="J802" s="117"/>
      <c r="K802" s="117"/>
      <c r="L802" s="117"/>
    </row>
    <row r="803" spans="1:12" ht="15.75" customHeight="1">
      <c r="A803" s="117"/>
      <c r="B803" s="117"/>
      <c r="C803" s="117"/>
      <c r="D803" s="117"/>
      <c r="E803" s="117"/>
      <c r="F803" s="117"/>
      <c r="G803" s="117"/>
      <c r="H803" s="117"/>
      <c r="I803" s="117"/>
      <c r="J803" s="117"/>
      <c r="K803" s="117"/>
      <c r="L803" s="117"/>
    </row>
    <row r="804" spans="1:12" ht="15.75" customHeight="1">
      <c r="A804" s="117"/>
      <c r="B804" s="117"/>
      <c r="C804" s="117"/>
      <c r="D804" s="117"/>
      <c r="E804" s="117"/>
      <c r="F804" s="117"/>
      <c r="G804" s="117"/>
      <c r="H804" s="117"/>
      <c r="I804" s="117"/>
      <c r="J804" s="117"/>
      <c r="K804" s="117"/>
      <c r="L804" s="117"/>
    </row>
    <row r="805" spans="1:12" ht="15.75" customHeight="1">
      <c r="A805" s="117"/>
      <c r="B805" s="117"/>
      <c r="C805" s="117"/>
      <c r="D805" s="117"/>
      <c r="E805" s="117"/>
      <c r="F805" s="117"/>
      <c r="G805" s="117"/>
      <c r="H805" s="117"/>
      <c r="I805" s="117"/>
      <c r="J805" s="117"/>
      <c r="K805" s="117"/>
      <c r="L805" s="117"/>
    </row>
    <row r="806" spans="1:12" ht="15.75" customHeight="1">
      <c r="A806" s="117"/>
      <c r="B806" s="117"/>
      <c r="C806" s="117"/>
      <c r="D806" s="117"/>
      <c r="E806" s="117"/>
      <c r="F806" s="117"/>
      <c r="G806" s="117"/>
      <c r="H806" s="117"/>
      <c r="I806" s="117"/>
      <c r="J806" s="117"/>
      <c r="K806" s="117"/>
      <c r="L806" s="117"/>
    </row>
    <row r="807" spans="1:12" ht="15.75" customHeight="1">
      <c r="A807" s="117"/>
      <c r="B807" s="117"/>
      <c r="C807" s="117"/>
      <c r="D807" s="117"/>
      <c r="E807" s="117"/>
      <c r="F807" s="117"/>
      <c r="G807" s="117"/>
      <c r="H807" s="117"/>
      <c r="I807" s="117"/>
      <c r="J807" s="117"/>
      <c r="K807" s="117"/>
      <c r="L807" s="117"/>
    </row>
    <row r="808" spans="1:12" ht="15.75" customHeight="1">
      <c r="A808" s="117"/>
      <c r="B808" s="117"/>
      <c r="C808" s="117"/>
      <c r="D808" s="117"/>
      <c r="E808" s="117"/>
      <c r="F808" s="117"/>
      <c r="G808" s="117"/>
      <c r="H808" s="117"/>
      <c r="I808" s="117"/>
      <c r="J808" s="117"/>
      <c r="K808" s="117"/>
      <c r="L808" s="117"/>
    </row>
    <row r="809" spans="1:12" ht="15.75" customHeight="1">
      <c r="A809" s="117"/>
      <c r="B809" s="117"/>
      <c r="C809" s="117"/>
      <c r="D809" s="117"/>
      <c r="E809" s="117"/>
      <c r="F809" s="117"/>
      <c r="G809" s="117"/>
      <c r="H809" s="117"/>
      <c r="I809" s="117"/>
      <c r="J809" s="117"/>
      <c r="K809" s="117"/>
      <c r="L809" s="117"/>
    </row>
    <row r="810" spans="1:12" ht="15.75" customHeight="1">
      <c r="A810" s="117"/>
      <c r="B810" s="117"/>
      <c r="C810" s="117"/>
      <c r="D810" s="117"/>
      <c r="E810" s="117"/>
      <c r="F810" s="117"/>
      <c r="G810" s="117"/>
      <c r="H810" s="117"/>
      <c r="I810" s="117"/>
      <c r="J810" s="117"/>
      <c r="K810" s="117"/>
      <c r="L810" s="117"/>
    </row>
    <row r="811" spans="1:12" ht="15.75" customHeight="1">
      <c r="A811" s="117"/>
      <c r="B811" s="117"/>
      <c r="C811" s="117"/>
      <c r="D811" s="117"/>
      <c r="E811" s="117"/>
      <c r="F811" s="117"/>
      <c r="G811" s="117"/>
      <c r="H811" s="117"/>
      <c r="I811" s="117"/>
      <c r="J811" s="117"/>
      <c r="K811" s="117"/>
      <c r="L811" s="117"/>
    </row>
    <row r="812" spans="1:12" ht="15.75" customHeight="1">
      <c r="A812" s="117"/>
      <c r="B812" s="117"/>
      <c r="C812" s="117"/>
      <c r="D812" s="117"/>
      <c r="E812" s="117"/>
      <c r="F812" s="117"/>
      <c r="G812" s="117"/>
      <c r="H812" s="117"/>
      <c r="I812" s="117"/>
      <c r="J812" s="117"/>
      <c r="K812" s="117"/>
      <c r="L812" s="117"/>
    </row>
    <row r="813" spans="1:12" ht="15.75" customHeight="1">
      <c r="A813" s="117"/>
      <c r="B813" s="117"/>
      <c r="C813" s="117"/>
      <c r="D813" s="117"/>
      <c r="E813" s="117"/>
      <c r="F813" s="117"/>
      <c r="G813" s="117"/>
      <c r="H813" s="117"/>
      <c r="I813" s="117"/>
      <c r="J813" s="117"/>
      <c r="K813" s="117"/>
      <c r="L813" s="117"/>
    </row>
    <row r="814" spans="1:12" ht="15.75" customHeight="1">
      <c r="A814" s="117"/>
      <c r="B814" s="117"/>
      <c r="C814" s="117"/>
      <c r="D814" s="117"/>
      <c r="E814" s="117"/>
      <c r="F814" s="117"/>
      <c r="G814" s="117"/>
      <c r="H814" s="117"/>
      <c r="I814" s="117"/>
      <c r="J814" s="117"/>
      <c r="K814" s="117"/>
      <c r="L814" s="117"/>
    </row>
    <row r="815" spans="1:12" ht="15.75" customHeight="1">
      <c r="A815" s="117"/>
      <c r="B815" s="117"/>
      <c r="C815" s="117"/>
      <c r="D815" s="117"/>
      <c r="E815" s="117"/>
      <c r="F815" s="117"/>
      <c r="G815" s="117"/>
      <c r="H815" s="117"/>
      <c r="I815" s="117"/>
      <c r="J815" s="117"/>
      <c r="K815" s="117"/>
      <c r="L815" s="117"/>
    </row>
    <row r="816" spans="1:12" ht="15.75" customHeight="1">
      <c r="A816" s="117"/>
      <c r="B816" s="117"/>
      <c r="C816" s="117"/>
      <c r="D816" s="117"/>
      <c r="E816" s="117"/>
      <c r="F816" s="117"/>
      <c r="G816" s="117"/>
      <c r="H816" s="117"/>
      <c r="I816" s="117"/>
      <c r="J816" s="117"/>
      <c r="K816" s="117"/>
      <c r="L816" s="117"/>
    </row>
    <row r="817" spans="1:12" ht="15.75" customHeight="1">
      <c r="A817" s="117"/>
      <c r="B817" s="117"/>
      <c r="C817" s="117"/>
      <c r="D817" s="117"/>
      <c r="E817" s="117"/>
      <c r="F817" s="117"/>
      <c r="G817" s="117"/>
      <c r="H817" s="117"/>
      <c r="I817" s="117"/>
      <c r="J817" s="117"/>
      <c r="K817" s="117"/>
      <c r="L817" s="117"/>
    </row>
    <row r="818" spans="1:12" ht="15.75" customHeight="1">
      <c r="A818" s="117"/>
      <c r="B818" s="117"/>
      <c r="C818" s="117"/>
      <c r="D818" s="117"/>
      <c r="E818" s="117"/>
      <c r="F818" s="117"/>
      <c r="G818" s="117"/>
      <c r="H818" s="117"/>
      <c r="I818" s="117"/>
      <c r="J818" s="117"/>
      <c r="K818" s="117"/>
      <c r="L818" s="117"/>
    </row>
    <row r="819" spans="1:12" ht="15.75" customHeight="1">
      <c r="A819" s="117"/>
      <c r="B819" s="117"/>
      <c r="C819" s="117"/>
      <c r="D819" s="117"/>
      <c r="E819" s="117"/>
      <c r="F819" s="117"/>
      <c r="G819" s="117"/>
      <c r="H819" s="117"/>
      <c r="I819" s="117"/>
      <c r="J819" s="117"/>
      <c r="K819" s="117"/>
      <c r="L819" s="117"/>
    </row>
    <row r="820" spans="1:12" ht="15.75" customHeight="1">
      <c r="A820" s="117"/>
      <c r="B820" s="117"/>
      <c r="C820" s="117"/>
      <c r="D820" s="117"/>
      <c r="E820" s="117"/>
      <c r="F820" s="117"/>
      <c r="G820" s="117"/>
      <c r="H820" s="117"/>
      <c r="I820" s="117"/>
      <c r="J820" s="117"/>
      <c r="K820" s="117"/>
      <c r="L820" s="117"/>
    </row>
    <row r="821" spans="1:12" ht="15.75" customHeight="1">
      <c r="A821" s="117"/>
      <c r="B821" s="117"/>
      <c r="C821" s="117"/>
      <c r="D821" s="117"/>
      <c r="E821" s="117"/>
      <c r="F821" s="117"/>
      <c r="G821" s="117"/>
      <c r="H821" s="117"/>
      <c r="I821" s="117"/>
      <c r="J821" s="117"/>
      <c r="K821" s="117"/>
      <c r="L821" s="117"/>
    </row>
    <row r="822" spans="1:12" ht="15.75" customHeight="1">
      <c r="A822" s="117"/>
      <c r="B822" s="117"/>
      <c r="C822" s="117"/>
      <c r="D822" s="117"/>
      <c r="E822" s="117"/>
      <c r="F822" s="117"/>
      <c r="G822" s="117"/>
      <c r="H822" s="117"/>
      <c r="I822" s="117"/>
      <c r="J822" s="117"/>
      <c r="K822" s="117"/>
      <c r="L822" s="117"/>
    </row>
    <row r="823" spans="1:12" ht="15.75" customHeight="1">
      <c r="A823" s="117"/>
      <c r="B823" s="117"/>
      <c r="C823" s="117"/>
      <c r="D823" s="117"/>
      <c r="E823" s="117"/>
      <c r="F823" s="117"/>
      <c r="G823" s="117"/>
      <c r="H823" s="117"/>
      <c r="I823" s="117"/>
      <c r="J823" s="117"/>
      <c r="K823" s="117"/>
      <c r="L823" s="117"/>
    </row>
    <row r="824" spans="1:12" ht="15.75" customHeight="1">
      <c r="A824" s="117"/>
      <c r="B824" s="117"/>
      <c r="C824" s="117"/>
      <c r="D824" s="117"/>
      <c r="E824" s="117"/>
      <c r="F824" s="117"/>
      <c r="G824" s="117"/>
      <c r="H824" s="117"/>
      <c r="I824" s="117"/>
      <c r="J824" s="117"/>
      <c r="K824" s="117"/>
      <c r="L824" s="117"/>
    </row>
    <row r="825" spans="1:12" ht="15.75" customHeight="1">
      <c r="A825" s="117"/>
      <c r="B825" s="117"/>
      <c r="C825" s="117"/>
      <c r="D825" s="117"/>
      <c r="E825" s="117"/>
      <c r="F825" s="117"/>
      <c r="G825" s="117"/>
      <c r="H825" s="117"/>
      <c r="I825" s="117"/>
      <c r="J825" s="117"/>
      <c r="K825" s="117"/>
      <c r="L825" s="117"/>
    </row>
    <row r="826" spans="1:12" ht="15.75" customHeight="1">
      <c r="A826" s="117"/>
      <c r="B826" s="117"/>
      <c r="C826" s="117"/>
      <c r="D826" s="117"/>
      <c r="E826" s="117"/>
      <c r="F826" s="117"/>
      <c r="G826" s="117"/>
      <c r="H826" s="117"/>
      <c r="I826" s="117"/>
      <c r="J826" s="117"/>
      <c r="K826" s="117"/>
      <c r="L826" s="117"/>
    </row>
    <row r="827" spans="1:12" ht="15.75" customHeight="1">
      <c r="A827" s="117"/>
      <c r="B827" s="117"/>
      <c r="C827" s="117"/>
      <c r="D827" s="117"/>
      <c r="E827" s="117"/>
      <c r="F827" s="117"/>
      <c r="G827" s="117"/>
      <c r="H827" s="117"/>
      <c r="I827" s="117"/>
      <c r="J827" s="117"/>
      <c r="K827" s="117"/>
      <c r="L827" s="117"/>
    </row>
    <row r="828" spans="1:12" ht="15.75" customHeight="1">
      <c r="A828" s="117"/>
      <c r="B828" s="117"/>
      <c r="C828" s="117"/>
      <c r="D828" s="117"/>
      <c r="E828" s="117"/>
      <c r="F828" s="117"/>
      <c r="G828" s="117"/>
      <c r="H828" s="117"/>
      <c r="I828" s="117"/>
      <c r="J828" s="117"/>
      <c r="K828" s="117"/>
      <c r="L828" s="117"/>
    </row>
    <row r="829" spans="1:12" ht="15.75" customHeight="1">
      <c r="A829" s="117"/>
      <c r="B829" s="117"/>
      <c r="C829" s="117"/>
      <c r="D829" s="117"/>
      <c r="E829" s="117"/>
      <c r="F829" s="117"/>
      <c r="G829" s="117"/>
      <c r="H829" s="117"/>
      <c r="I829" s="117"/>
      <c r="J829" s="117"/>
      <c r="K829" s="117"/>
      <c r="L829" s="117"/>
    </row>
    <row r="830" spans="1:12" ht="15.75" customHeight="1">
      <c r="A830" s="117"/>
      <c r="B830" s="117"/>
      <c r="C830" s="117"/>
      <c r="D830" s="117"/>
      <c r="E830" s="117"/>
      <c r="F830" s="117"/>
      <c r="G830" s="117"/>
      <c r="H830" s="117"/>
      <c r="I830" s="117"/>
      <c r="J830" s="117"/>
      <c r="K830" s="117"/>
      <c r="L830" s="117"/>
    </row>
    <row r="831" spans="1:12" ht="15.75" customHeight="1">
      <c r="A831" s="117"/>
      <c r="B831" s="117"/>
      <c r="C831" s="117"/>
      <c r="D831" s="117"/>
      <c r="E831" s="117"/>
      <c r="F831" s="117"/>
      <c r="G831" s="117"/>
      <c r="H831" s="117"/>
      <c r="I831" s="117"/>
      <c r="J831" s="117"/>
      <c r="K831" s="117"/>
      <c r="L831" s="117"/>
    </row>
    <row r="832" spans="1:12" ht="15.75" customHeight="1">
      <c r="A832" s="117"/>
      <c r="B832" s="117"/>
      <c r="C832" s="117"/>
      <c r="D832" s="117"/>
      <c r="E832" s="117"/>
      <c r="F832" s="117"/>
      <c r="G832" s="117"/>
      <c r="H832" s="117"/>
      <c r="I832" s="117"/>
      <c r="J832" s="117"/>
      <c r="K832" s="117"/>
      <c r="L832" s="117"/>
    </row>
    <row r="833" spans="1:12" ht="15.75" customHeight="1">
      <c r="A833" s="117"/>
      <c r="B833" s="117"/>
      <c r="C833" s="117"/>
      <c r="D833" s="117"/>
      <c r="E833" s="117"/>
      <c r="F833" s="117"/>
      <c r="G833" s="117"/>
      <c r="H833" s="117"/>
      <c r="I833" s="117"/>
      <c r="J833" s="117"/>
      <c r="K833" s="117"/>
      <c r="L833" s="117"/>
    </row>
    <row r="834" spans="1:12" ht="15.75" customHeight="1">
      <c r="A834" s="117"/>
      <c r="B834" s="117"/>
      <c r="C834" s="117"/>
      <c r="D834" s="117"/>
      <c r="E834" s="117"/>
      <c r="F834" s="117"/>
      <c r="G834" s="117"/>
      <c r="H834" s="117"/>
      <c r="I834" s="117"/>
      <c r="J834" s="117"/>
      <c r="K834" s="117"/>
      <c r="L834" s="117"/>
    </row>
    <row r="835" spans="1:12" ht="15.75" customHeight="1">
      <c r="A835" s="117"/>
      <c r="B835" s="117"/>
      <c r="C835" s="117"/>
      <c r="D835" s="117"/>
      <c r="E835" s="117"/>
      <c r="F835" s="117"/>
      <c r="G835" s="117"/>
      <c r="H835" s="117"/>
      <c r="I835" s="117"/>
      <c r="J835" s="117"/>
      <c r="K835" s="117"/>
      <c r="L835" s="117"/>
    </row>
    <row r="836" spans="1:12" ht="15.75" customHeight="1">
      <c r="A836" s="117"/>
      <c r="B836" s="117"/>
      <c r="C836" s="117"/>
      <c r="D836" s="117"/>
      <c r="E836" s="117"/>
      <c r="F836" s="117"/>
      <c r="G836" s="117"/>
      <c r="H836" s="117"/>
      <c r="I836" s="117"/>
      <c r="J836" s="117"/>
      <c r="K836" s="117"/>
      <c r="L836" s="117"/>
    </row>
    <row r="837" spans="1:12" ht="15.75" customHeight="1">
      <c r="A837" s="117"/>
      <c r="B837" s="117"/>
      <c r="C837" s="117"/>
      <c r="D837" s="117"/>
      <c r="E837" s="117"/>
      <c r="F837" s="117"/>
      <c r="G837" s="117"/>
      <c r="H837" s="117"/>
      <c r="I837" s="117"/>
      <c r="J837" s="117"/>
      <c r="K837" s="117"/>
      <c r="L837" s="117"/>
    </row>
    <row r="838" spans="1:12" ht="15.75" customHeight="1">
      <c r="A838" s="117"/>
      <c r="B838" s="117"/>
      <c r="C838" s="117"/>
      <c r="D838" s="117"/>
      <c r="E838" s="117"/>
      <c r="F838" s="117"/>
      <c r="G838" s="117"/>
      <c r="H838" s="117"/>
      <c r="I838" s="117"/>
      <c r="J838" s="117"/>
      <c r="K838" s="117"/>
      <c r="L838" s="117"/>
    </row>
    <row r="839" spans="1:12" ht="15.75" customHeight="1">
      <c r="A839" s="117"/>
      <c r="B839" s="117"/>
      <c r="C839" s="117"/>
      <c r="D839" s="117"/>
      <c r="E839" s="117"/>
      <c r="F839" s="117"/>
      <c r="G839" s="117"/>
      <c r="H839" s="117"/>
      <c r="I839" s="117"/>
      <c r="J839" s="117"/>
      <c r="K839" s="117"/>
      <c r="L839" s="117"/>
    </row>
    <row r="840" spans="1:12" ht="15.75" customHeight="1">
      <c r="A840" s="117"/>
      <c r="B840" s="117"/>
      <c r="C840" s="117"/>
      <c r="D840" s="117"/>
      <c r="E840" s="117"/>
      <c r="F840" s="117"/>
      <c r="G840" s="117"/>
      <c r="H840" s="117"/>
      <c r="I840" s="117"/>
      <c r="J840" s="117"/>
      <c r="K840" s="117"/>
      <c r="L840" s="117"/>
    </row>
    <row r="841" spans="1:12" ht="15.75" customHeight="1">
      <c r="A841" s="117"/>
      <c r="B841" s="117"/>
      <c r="C841" s="117"/>
      <c r="D841" s="117"/>
      <c r="E841" s="117"/>
      <c r="F841" s="117"/>
      <c r="G841" s="117"/>
      <c r="H841" s="117"/>
      <c r="I841" s="117"/>
      <c r="J841" s="117"/>
      <c r="K841" s="117"/>
      <c r="L841" s="117"/>
    </row>
    <row r="842" spans="1:12" ht="15.75" customHeight="1">
      <c r="A842" s="117"/>
      <c r="B842" s="117"/>
      <c r="C842" s="117"/>
      <c r="D842" s="117"/>
      <c r="E842" s="117"/>
      <c r="F842" s="117"/>
      <c r="G842" s="117"/>
      <c r="H842" s="117"/>
      <c r="I842" s="117"/>
      <c r="J842" s="117"/>
      <c r="K842" s="117"/>
      <c r="L842" s="117"/>
    </row>
    <row r="843" spans="1:12" ht="15.75" customHeight="1">
      <c r="A843" s="117"/>
      <c r="B843" s="117"/>
      <c r="C843" s="117"/>
      <c r="D843" s="117"/>
      <c r="E843" s="117"/>
      <c r="F843" s="117"/>
      <c r="G843" s="117"/>
      <c r="H843" s="117"/>
      <c r="I843" s="117"/>
      <c r="J843" s="117"/>
      <c r="K843" s="117"/>
      <c r="L843" s="117"/>
    </row>
    <row r="844" spans="1:12" ht="15.75" customHeight="1">
      <c r="A844" s="117"/>
      <c r="B844" s="117"/>
      <c r="C844" s="117"/>
      <c r="D844" s="117"/>
      <c r="E844" s="117"/>
      <c r="F844" s="117"/>
      <c r="G844" s="117"/>
      <c r="H844" s="117"/>
      <c r="I844" s="117"/>
      <c r="J844" s="117"/>
      <c r="K844" s="117"/>
      <c r="L844" s="117"/>
    </row>
    <row r="845" spans="1:12" ht="15.75" customHeight="1">
      <c r="A845" s="117"/>
      <c r="B845" s="117"/>
      <c r="C845" s="117"/>
      <c r="D845" s="117"/>
      <c r="E845" s="117"/>
      <c r="F845" s="117"/>
      <c r="G845" s="117"/>
      <c r="H845" s="117"/>
      <c r="I845" s="117"/>
      <c r="J845" s="117"/>
      <c r="K845" s="117"/>
      <c r="L845" s="117"/>
    </row>
    <row r="846" spans="1:12" ht="15.75" customHeight="1">
      <c r="A846" s="117"/>
      <c r="B846" s="117"/>
      <c r="C846" s="117"/>
      <c r="D846" s="117"/>
      <c r="E846" s="117"/>
      <c r="F846" s="117"/>
      <c r="G846" s="117"/>
      <c r="H846" s="117"/>
      <c r="I846" s="117"/>
      <c r="J846" s="117"/>
      <c r="K846" s="117"/>
      <c r="L846" s="117"/>
    </row>
    <row r="847" spans="1:12" ht="15.75" customHeight="1">
      <c r="A847" s="117"/>
      <c r="B847" s="117"/>
      <c r="C847" s="117"/>
      <c r="D847" s="117"/>
      <c r="E847" s="117"/>
      <c r="F847" s="117"/>
      <c r="G847" s="117"/>
      <c r="H847" s="117"/>
      <c r="I847" s="117"/>
      <c r="J847" s="117"/>
      <c r="K847" s="117"/>
      <c r="L847" s="117"/>
    </row>
    <row r="848" spans="1:12" ht="15.75" customHeight="1">
      <c r="A848" s="117"/>
      <c r="B848" s="117"/>
      <c r="C848" s="117"/>
      <c r="D848" s="117"/>
      <c r="E848" s="117"/>
      <c r="F848" s="117"/>
      <c r="G848" s="117"/>
      <c r="H848" s="117"/>
      <c r="I848" s="117"/>
      <c r="J848" s="117"/>
      <c r="K848" s="117"/>
      <c r="L848" s="117"/>
    </row>
    <row r="849" spans="1:12" ht="15.75" customHeight="1">
      <c r="A849" s="117"/>
      <c r="B849" s="117"/>
      <c r="C849" s="117"/>
      <c r="D849" s="117"/>
      <c r="E849" s="117"/>
      <c r="F849" s="117"/>
      <c r="G849" s="117"/>
      <c r="H849" s="117"/>
      <c r="I849" s="117"/>
      <c r="J849" s="117"/>
      <c r="K849" s="117"/>
      <c r="L849" s="117"/>
    </row>
    <row r="850" spans="1:12" ht="15.75" customHeight="1">
      <c r="A850" s="117"/>
      <c r="B850" s="117"/>
      <c r="C850" s="117"/>
      <c r="D850" s="117"/>
      <c r="E850" s="117"/>
      <c r="F850" s="117"/>
      <c r="G850" s="117"/>
      <c r="H850" s="117"/>
      <c r="I850" s="117"/>
      <c r="J850" s="117"/>
      <c r="K850" s="117"/>
      <c r="L850" s="117"/>
    </row>
    <row r="851" spans="1:12" ht="15.75" customHeight="1">
      <c r="A851" s="117"/>
      <c r="B851" s="117"/>
      <c r="C851" s="117"/>
      <c r="D851" s="117"/>
      <c r="E851" s="117"/>
      <c r="F851" s="117"/>
      <c r="G851" s="117"/>
      <c r="H851" s="117"/>
      <c r="I851" s="117"/>
      <c r="J851" s="117"/>
      <c r="K851" s="117"/>
      <c r="L851" s="117"/>
    </row>
    <row r="852" spans="1:12" ht="15.75" customHeight="1">
      <c r="A852" s="117"/>
      <c r="B852" s="117"/>
      <c r="C852" s="117"/>
      <c r="D852" s="117"/>
      <c r="E852" s="117"/>
      <c r="F852" s="117"/>
      <c r="G852" s="117"/>
      <c r="H852" s="117"/>
      <c r="I852" s="117"/>
      <c r="J852" s="117"/>
      <c r="K852" s="117"/>
      <c r="L852" s="117"/>
    </row>
    <row r="853" spans="1:12" ht="15.75" customHeight="1">
      <c r="A853" s="117"/>
      <c r="B853" s="117"/>
      <c r="C853" s="117"/>
      <c r="D853" s="117"/>
      <c r="E853" s="117"/>
      <c r="F853" s="117"/>
      <c r="G853" s="117"/>
      <c r="H853" s="117"/>
      <c r="I853" s="117"/>
      <c r="J853" s="117"/>
      <c r="K853" s="117"/>
      <c r="L853" s="117"/>
    </row>
    <row r="854" spans="1:12" ht="15.75" customHeight="1">
      <c r="A854" s="117"/>
      <c r="B854" s="117"/>
      <c r="C854" s="117"/>
      <c r="D854" s="117"/>
      <c r="E854" s="117"/>
      <c r="F854" s="117"/>
      <c r="G854" s="117"/>
      <c r="H854" s="117"/>
      <c r="I854" s="117"/>
      <c r="J854" s="117"/>
      <c r="K854" s="117"/>
      <c r="L854" s="117"/>
    </row>
    <row r="855" spans="1:12" ht="15.75" customHeight="1">
      <c r="A855" s="117"/>
      <c r="B855" s="117"/>
      <c r="C855" s="117"/>
      <c r="D855" s="117"/>
      <c r="E855" s="117"/>
      <c r="F855" s="117"/>
      <c r="G855" s="117"/>
      <c r="H855" s="117"/>
      <c r="I855" s="117"/>
      <c r="J855" s="117"/>
      <c r="K855" s="117"/>
      <c r="L855" s="117"/>
    </row>
    <row r="856" spans="1:12" ht="15.75" customHeight="1">
      <c r="A856" s="117"/>
      <c r="B856" s="117"/>
      <c r="C856" s="117"/>
      <c r="D856" s="117"/>
      <c r="E856" s="117"/>
      <c r="F856" s="117"/>
      <c r="G856" s="117"/>
      <c r="H856" s="117"/>
      <c r="I856" s="117"/>
      <c r="J856" s="117"/>
      <c r="K856" s="117"/>
      <c r="L856" s="117"/>
    </row>
    <row r="857" spans="1:12" ht="15.75" customHeight="1">
      <c r="A857" s="117"/>
      <c r="B857" s="117"/>
      <c r="C857" s="117"/>
      <c r="D857" s="117"/>
      <c r="E857" s="117"/>
      <c r="F857" s="117"/>
      <c r="G857" s="117"/>
      <c r="H857" s="117"/>
      <c r="I857" s="117"/>
      <c r="J857" s="117"/>
      <c r="K857" s="117"/>
      <c r="L857" s="117"/>
    </row>
    <row r="858" spans="1:12" ht="15.75" customHeight="1">
      <c r="A858" s="117"/>
      <c r="B858" s="117"/>
      <c r="C858" s="117"/>
      <c r="D858" s="117"/>
      <c r="E858" s="117"/>
      <c r="F858" s="117"/>
      <c r="G858" s="117"/>
      <c r="H858" s="117"/>
      <c r="I858" s="117"/>
      <c r="J858" s="117"/>
      <c r="K858" s="117"/>
      <c r="L858" s="117"/>
    </row>
    <row r="859" spans="1:12" ht="15.75" customHeight="1">
      <c r="A859" s="117"/>
      <c r="B859" s="117"/>
      <c r="C859" s="117"/>
      <c r="D859" s="117"/>
      <c r="E859" s="117"/>
      <c r="F859" s="117"/>
      <c r="G859" s="117"/>
      <c r="H859" s="117"/>
      <c r="I859" s="117"/>
      <c r="J859" s="117"/>
      <c r="K859" s="117"/>
      <c r="L859" s="117"/>
    </row>
    <row r="860" spans="1:12" ht="15.75" customHeight="1">
      <c r="A860" s="117"/>
      <c r="B860" s="117"/>
      <c r="C860" s="117"/>
      <c r="D860" s="117"/>
      <c r="E860" s="117"/>
      <c r="F860" s="117"/>
      <c r="G860" s="117"/>
      <c r="H860" s="117"/>
      <c r="I860" s="117"/>
      <c r="J860" s="117"/>
      <c r="K860" s="117"/>
      <c r="L860" s="117"/>
    </row>
    <row r="861" spans="1:12" ht="15.75" customHeight="1">
      <c r="A861" s="117"/>
      <c r="B861" s="117"/>
      <c r="C861" s="117"/>
      <c r="D861" s="117"/>
      <c r="E861" s="117"/>
      <c r="F861" s="117"/>
      <c r="G861" s="117"/>
      <c r="H861" s="117"/>
      <c r="I861" s="117"/>
      <c r="J861" s="117"/>
      <c r="K861" s="117"/>
      <c r="L861" s="117"/>
    </row>
    <row r="862" spans="1:12" ht="15.75" customHeight="1">
      <c r="A862" s="117"/>
      <c r="B862" s="117"/>
      <c r="C862" s="117"/>
      <c r="D862" s="117"/>
      <c r="E862" s="117"/>
      <c r="F862" s="117"/>
      <c r="G862" s="117"/>
      <c r="H862" s="117"/>
      <c r="I862" s="117"/>
      <c r="J862" s="117"/>
      <c r="K862" s="117"/>
      <c r="L862" s="117"/>
    </row>
    <row r="863" spans="1:12" ht="15.75" customHeight="1">
      <c r="A863" s="117"/>
      <c r="B863" s="117"/>
      <c r="C863" s="117"/>
      <c r="D863" s="117"/>
      <c r="E863" s="117"/>
      <c r="F863" s="117"/>
      <c r="G863" s="117"/>
      <c r="H863" s="117"/>
      <c r="I863" s="117"/>
      <c r="J863" s="117"/>
      <c r="K863" s="117"/>
      <c r="L863" s="117"/>
    </row>
    <row r="864" spans="1:12" ht="15.75" customHeight="1">
      <c r="A864" s="117"/>
      <c r="B864" s="117"/>
      <c r="C864" s="117"/>
      <c r="D864" s="117"/>
      <c r="E864" s="117"/>
      <c r="F864" s="117"/>
      <c r="G864" s="117"/>
      <c r="H864" s="117"/>
      <c r="I864" s="117"/>
      <c r="J864" s="117"/>
      <c r="K864" s="117"/>
      <c r="L864" s="117"/>
    </row>
    <row r="865" spans="1:12" ht="15.75" customHeight="1">
      <c r="A865" s="117"/>
      <c r="B865" s="117"/>
      <c r="C865" s="117"/>
      <c r="D865" s="117"/>
      <c r="E865" s="117"/>
      <c r="F865" s="117"/>
      <c r="G865" s="117"/>
      <c r="H865" s="117"/>
      <c r="I865" s="117"/>
      <c r="J865" s="117"/>
      <c r="K865" s="117"/>
      <c r="L865" s="117"/>
    </row>
    <row r="866" spans="1:12" ht="15.75" customHeight="1">
      <c r="A866" s="117"/>
      <c r="B866" s="117"/>
      <c r="C866" s="117"/>
      <c r="D866" s="117"/>
      <c r="E866" s="117"/>
      <c r="F866" s="117"/>
      <c r="G866" s="117"/>
      <c r="H866" s="117"/>
      <c r="I866" s="117"/>
      <c r="J866" s="117"/>
      <c r="K866" s="117"/>
      <c r="L866" s="117"/>
    </row>
    <row r="867" spans="1:12" ht="15.75" customHeight="1">
      <c r="A867" s="117"/>
      <c r="B867" s="117"/>
      <c r="C867" s="117"/>
      <c r="D867" s="117"/>
      <c r="E867" s="117"/>
      <c r="F867" s="117"/>
      <c r="G867" s="117"/>
      <c r="H867" s="117"/>
      <c r="I867" s="117"/>
      <c r="J867" s="117"/>
      <c r="K867" s="117"/>
      <c r="L867" s="117"/>
    </row>
    <row r="868" spans="1:12" ht="15.75" customHeight="1">
      <c r="A868" s="117"/>
      <c r="B868" s="117"/>
      <c r="C868" s="117"/>
      <c r="D868" s="117"/>
      <c r="E868" s="117"/>
      <c r="F868" s="117"/>
      <c r="G868" s="117"/>
      <c r="H868" s="117"/>
      <c r="I868" s="117"/>
      <c r="J868" s="117"/>
      <c r="K868" s="117"/>
      <c r="L868" s="117"/>
    </row>
    <row r="869" spans="1:12" ht="15.75" customHeight="1">
      <c r="A869" s="117"/>
      <c r="B869" s="117"/>
      <c r="C869" s="117"/>
      <c r="D869" s="117"/>
      <c r="E869" s="117"/>
      <c r="F869" s="117"/>
      <c r="G869" s="117"/>
      <c r="H869" s="117"/>
      <c r="I869" s="117"/>
      <c r="J869" s="117"/>
      <c r="K869" s="117"/>
      <c r="L869" s="117"/>
    </row>
    <row r="870" spans="1:12" ht="15.75" customHeight="1">
      <c r="A870" s="117"/>
      <c r="B870" s="117"/>
      <c r="C870" s="117"/>
      <c r="D870" s="117"/>
      <c r="E870" s="117"/>
      <c r="F870" s="117"/>
      <c r="G870" s="117"/>
      <c r="H870" s="117"/>
      <c r="I870" s="117"/>
      <c r="J870" s="117"/>
      <c r="K870" s="117"/>
      <c r="L870" s="117"/>
    </row>
    <row r="871" spans="1:12" ht="15.75" customHeight="1">
      <c r="A871" s="117"/>
      <c r="B871" s="117"/>
      <c r="C871" s="117"/>
      <c r="D871" s="117"/>
      <c r="E871" s="117"/>
      <c r="F871" s="117"/>
      <c r="G871" s="117"/>
      <c r="H871" s="117"/>
      <c r="I871" s="117"/>
      <c r="J871" s="117"/>
      <c r="K871" s="117"/>
      <c r="L871" s="117"/>
    </row>
    <row r="872" spans="1:12" ht="15.75" customHeight="1">
      <c r="A872" s="117"/>
      <c r="B872" s="117"/>
      <c r="C872" s="117"/>
      <c r="D872" s="117"/>
      <c r="E872" s="117"/>
      <c r="F872" s="117"/>
      <c r="G872" s="117"/>
      <c r="H872" s="117"/>
      <c r="I872" s="117"/>
      <c r="J872" s="117"/>
      <c r="K872" s="117"/>
      <c r="L872" s="117"/>
    </row>
    <row r="873" spans="1:12" ht="15.75" customHeight="1">
      <c r="A873" s="117"/>
      <c r="B873" s="117"/>
      <c r="C873" s="117"/>
      <c r="D873" s="117"/>
      <c r="E873" s="117"/>
      <c r="F873" s="117"/>
      <c r="G873" s="117"/>
      <c r="H873" s="117"/>
      <c r="I873" s="117"/>
      <c r="J873" s="117"/>
      <c r="K873" s="117"/>
      <c r="L873" s="117"/>
    </row>
    <row r="874" spans="1:12" ht="15.75" customHeight="1">
      <c r="A874" s="117"/>
      <c r="B874" s="117"/>
      <c r="C874" s="117"/>
      <c r="D874" s="117"/>
      <c r="E874" s="117"/>
      <c r="F874" s="117"/>
      <c r="G874" s="117"/>
      <c r="H874" s="117"/>
      <c r="I874" s="117"/>
      <c r="J874" s="117"/>
      <c r="K874" s="117"/>
      <c r="L874" s="117"/>
    </row>
    <row r="875" spans="1:12" ht="15.75" customHeight="1">
      <c r="A875" s="117"/>
      <c r="B875" s="117"/>
      <c r="C875" s="117"/>
      <c r="D875" s="117"/>
      <c r="E875" s="117"/>
      <c r="F875" s="117"/>
      <c r="G875" s="117"/>
      <c r="H875" s="117"/>
      <c r="I875" s="117"/>
      <c r="J875" s="117"/>
      <c r="K875" s="117"/>
      <c r="L875" s="117"/>
    </row>
    <row r="876" spans="1:12" ht="15.75" customHeight="1">
      <c r="A876" s="117"/>
      <c r="B876" s="117"/>
      <c r="C876" s="117"/>
      <c r="D876" s="117"/>
      <c r="E876" s="117"/>
      <c r="F876" s="117"/>
      <c r="G876" s="117"/>
      <c r="H876" s="117"/>
      <c r="I876" s="117"/>
      <c r="J876" s="117"/>
      <c r="K876" s="117"/>
      <c r="L876" s="117"/>
    </row>
    <row r="877" spans="1:12" ht="15.75" customHeight="1">
      <c r="A877" s="117"/>
      <c r="B877" s="117"/>
      <c r="C877" s="117"/>
      <c r="D877" s="117"/>
      <c r="E877" s="117"/>
      <c r="F877" s="117"/>
      <c r="G877" s="117"/>
      <c r="H877" s="117"/>
      <c r="I877" s="117"/>
      <c r="J877" s="117"/>
      <c r="K877" s="117"/>
      <c r="L877" s="117"/>
    </row>
    <row r="878" spans="1:12" ht="15.75" customHeight="1">
      <c r="A878" s="117"/>
      <c r="B878" s="117"/>
      <c r="C878" s="117"/>
      <c r="D878" s="117"/>
      <c r="E878" s="117"/>
      <c r="F878" s="117"/>
      <c r="G878" s="117"/>
      <c r="H878" s="117"/>
      <c r="I878" s="117"/>
      <c r="J878" s="117"/>
      <c r="K878" s="117"/>
      <c r="L878" s="117"/>
    </row>
    <row r="879" spans="1:12" ht="15.75" customHeight="1">
      <c r="A879" s="117"/>
      <c r="B879" s="117"/>
      <c r="C879" s="117"/>
      <c r="D879" s="117"/>
      <c r="E879" s="117"/>
      <c r="F879" s="117"/>
      <c r="G879" s="117"/>
      <c r="H879" s="117"/>
      <c r="I879" s="117"/>
      <c r="J879" s="117"/>
      <c r="K879" s="117"/>
      <c r="L879" s="117"/>
    </row>
    <row r="880" spans="1:12" ht="15.75" customHeight="1">
      <c r="A880" s="117"/>
      <c r="B880" s="117"/>
      <c r="C880" s="117"/>
      <c r="D880" s="117"/>
      <c r="E880" s="117"/>
      <c r="F880" s="117"/>
      <c r="G880" s="117"/>
      <c r="H880" s="117"/>
      <c r="I880" s="117"/>
      <c r="J880" s="117"/>
      <c r="K880" s="117"/>
      <c r="L880" s="117"/>
    </row>
    <row r="881" spans="1:12" ht="15.75" customHeight="1">
      <c r="A881" s="117"/>
      <c r="B881" s="117"/>
      <c r="C881" s="117"/>
      <c r="D881" s="117"/>
      <c r="E881" s="117"/>
      <c r="F881" s="117"/>
      <c r="G881" s="117"/>
      <c r="H881" s="117"/>
      <c r="I881" s="117"/>
      <c r="J881" s="117"/>
      <c r="K881" s="117"/>
      <c r="L881" s="117"/>
    </row>
    <row r="882" spans="1:12" ht="15.75" customHeight="1">
      <c r="A882" s="117"/>
      <c r="B882" s="117"/>
      <c r="C882" s="117"/>
      <c r="D882" s="117"/>
      <c r="E882" s="117"/>
      <c r="F882" s="117"/>
      <c r="G882" s="117"/>
      <c r="H882" s="117"/>
      <c r="I882" s="117"/>
      <c r="J882" s="117"/>
      <c r="K882" s="117"/>
      <c r="L882" s="117"/>
    </row>
    <row r="883" spans="1:12" ht="15.75" customHeight="1">
      <c r="A883" s="117"/>
      <c r="B883" s="117"/>
      <c r="C883" s="117"/>
      <c r="D883" s="117"/>
      <c r="E883" s="117"/>
      <c r="F883" s="117"/>
      <c r="G883" s="117"/>
      <c r="H883" s="117"/>
      <c r="I883" s="117"/>
      <c r="J883" s="117"/>
      <c r="K883" s="117"/>
      <c r="L883" s="117"/>
    </row>
    <row r="884" spans="1:12" ht="15.75" customHeight="1">
      <c r="A884" s="117"/>
      <c r="B884" s="117"/>
      <c r="C884" s="117"/>
      <c r="D884" s="117"/>
      <c r="E884" s="117"/>
      <c r="F884" s="117"/>
      <c r="G884" s="117"/>
      <c r="H884" s="117"/>
      <c r="I884" s="117"/>
      <c r="J884" s="117"/>
      <c r="K884" s="117"/>
      <c r="L884" s="117"/>
    </row>
    <row r="885" spans="1:12" ht="15.75" customHeight="1">
      <c r="A885" s="117"/>
      <c r="B885" s="117"/>
      <c r="C885" s="117"/>
      <c r="D885" s="117"/>
      <c r="E885" s="117"/>
      <c r="F885" s="117"/>
      <c r="G885" s="117"/>
      <c r="H885" s="117"/>
      <c r="I885" s="117"/>
      <c r="J885" s="117"/>
      <c r="K885" s="117"/>
      <c r="L885" s="117"/>
    </row>
    <row r="886" spans="1:12" ht="15.75" customHeight="1">
      <c r="A886" s="117"/>
      <c r="B886" s="117"/>
      <c r="C886" s="117"/>
      <c r="D886" s="117"/>
      <c r="E886" s="117"/>
      <c r="F886" s="117"/>
      <c r="G886" s="117"/>
      <c r="H886" s="117"/>
      <c r="I886" s="117"/>
      <c r="J886" s="117"/>
      <c r="K886" s="117"/>
      <c r="L886" s="117"/>
    </row>
    <row r="887" spans="1:12" ht="15.75" customHeight="1">
      <c r="A887" s="117"/>
      <c r="B887" s="117"/>
      <c r="C887" s="117"/>
      <c r="D887" s="117"/>
      <c r="E887" s="117"/>
      <c r="F887" s="117"/>
      <c r="G887" s="117"/>
      <c r="H887" s="117"/>
      <c r="I887" s="117"/>
      <c r="J887" s="117"/>
      <c r="K887" s="117"/>
      <c r="L887" s="117"/>
    </row>
    <row r="888" spans="1:12" ht="15.75" customHeight="1">
      <c r="A888" s="117"/>
      <c r="B888" s="117"/>
      <c r="C888" s="117"/>
      <c r="D888" s="117"/>
      <c r="E888" s="117"/>
      <c r="F888" s="117"/>
      <c r="G888" s="117"/>
      <c r="H888" s="117"/>
      <c r="I888" s="117"/>
      <c r="J888" s="117"/>
      <c r="K888" s="117"/>
      <c r="L888" s="117"/>
    </row>
    <row r="889" spans="1:12" ht="15.75" customHeight="1">
      <c r="A889" s="117"/>
      <c r="B889" s="117"/>
      <c r="C889" s="117"/>
      <c r="D889" s="117"/>
      <c r="E889" s="117"/>
      <c r="F889" s="117"/>
      <c r="G889" s="117"/>
      <c r="H889" s="117"/>
      <c r="I889" s="117"/>
      <c r="J889" s="117"/>
      <c r="K889" s="117"/>
      <c r="L889" s="117"/>
    </row>
    <row r="890" spans="1:12" ht="15.75" customHeight="1">
      <c r="A890" s="117"/>
      <c r="B890" s="117"/>
      <c r="C890" s="117"/>
      <c r="D890" s="117"/>
      <c r="E890" s="117"/>
      <c r="F890" s="117"/>
      <c r="G890" s="117"/>
      <c r="H890" s="117"/>
      <c r="I890" s="117"/>
      <c r="J890" s="117"/>
      <c r="K890" s="117"/>
      <c r="L890" s="117"/>
    </row>
    <row r="891" spans="1:12" ht="15.75" customHeight="1">
      <c r="A891" s="117"/>
      <c r="B891" s="117"/>
      <c r="C891" s="117"/>
      <c r="D891" s="117"/>
      <c r="E891" s="117"/>
      <c r="F891" s="117"/>
      <c r="G891" s="117"/>
      <c r="H891" s="117"/>
      <c r="I891" s="117"/>
      <c r="J891" s="117"/>
      <c r="K891" s="117"/>
      <c r="L891" s="117"/>
    </row>
    <row r="892" spans="1:12" ht="15.75" customHeight="1">
      <c r="A892" s="117"/>
      <c r="B892" s="117"/>
      <c r="C892" s="117"/>
      <c r="D892" s="117"/>
      <c r="E892" s="117"/>
      <c r="F892" s="117"/>
      <c r="G892" s="117"/>
      <c r="H892" s="117"/>
      <c r="I892" s="117"/>
      <c r="J892" s="117"/>
      <c r="K892" s="117"/>
      <c r="L892" s="117"/>
    </row>
    <row r="893" spans="1:12" ht="15.75" customHeight="1">
      <c r="A893" s="117"/>
      <c r="B893" s="117"/>
      <c r="C893" s="117"/>
      <c r="D893" s="117"/>
      <c r="E893" s="117"/>
      <c r="F893" s="117"/>
      <c r="G893" s="117"/>
      <c r="H893" s="117"/>
      <c r="I893" s="117"/>
      <c r="J893" s="117"/>
      <c r="K893" s="117"/>
      <c r="L893" s="117"/>
    </row>
    <row r="894" spans="1:12" ht="15.75" customHeight="1">
      <c r="A894" s="117"/>
      <c r="B894" s="117"/>
      <c r="C894" s="117"/>
      <c r="D894" s="117"/>
      <c r="E894" s="117"/>
      <c r="F894" s="117"/>
      <c r="G894" s="117"/>
      <c r="H894" s="117"/>
      <c r="I894" s="117"/>
      <c r="J894" s="117"/>
      <c r="K894" s="117"/>
      <c r="L894" s="117"/>
    </row>
    <row r="895" spans="1:12" ht="15.75" customHeight="1">
      <c r="A895" s="117"/>
      <c r="B895" s="117"/>
      <c r="C895" s="117"/>
      <c r="D895" s="117"/>
      <c r="E895" s="117"/>
      <c r="F895" s="117"/>
      <c r="G895" s="117"/>
      <c r="H895" s="117"/>
      <c r="I895" s="117"/>
      <c r="J895" s="117"/>
      <c r="K895" s="117"/>
      <c r="L895" s="117"/>
    </row>
    <row r="896" spans="1:12" ht="15.75" customHeight="1">
      <c r="A896" s="117"/>
      <c r="B896" s="117"/>
      <c r="C896" s="117"/>
      <c r="D896" s="117"/>
      <c r="E896" s="117"/>
      <c r="F896" s="117"/>
      <c r="G896" s="117"/>
      <c r="H896" s="117"/>
      <c r="I896" s="117"/>
      <c r="J896" s="117"/>
      <c r="K896" s="117"/>
      <c r="L896" s="117"/>
    </row>
    <row r="897" spans="1:12" ht="15.75" customHeight="1">
      <c r="A897" s="117"/>
      <c r="B897" s="117"/>
      <c r="C897" s="117"/>
      <c r="D897" s="117"/>
      <c r="E897" s="117"/>
      <c r="F897" s="117"/>
      <c r="G897" s="117"/>
      <c r="H897" s="117"/>
      <c r="I897" s="117"/>
      <c r="J897" s="117"/>
      <c r="K897" s="117"/>
      <c r="L897" s="117"/>
    </row>
    <row r="898" spans="1:12" ht="15.75" customHeight="1">
      <c r="A898" s="117"/>
      <c r="B898" s="117"/>
      <c r="C898" s="117"/>
      <c r="D898" s="117"/>
      <c r="E898" s="117"/>
      <c r="F898" s="117"/>
      <c r="G898" s="117"/>
      <c r="H898" s="117"/>
      <c r="I898" s="117"/>
      <c r="J898" s="117"/>
      <c r="K898" s="117"/>
      <c r="L898" s="117"/>
    </row>
    <row r="899" spans="1:12" ht="15.75" customHeight="1">
      <c r="A899" s="117"/>
      <c r="B899" s="117"/>
      <c r="C899" s="117"/>
      <c r="D899" s="117"/>
      <c r="E899" s="117"/>
      <c r="F899" s="117"/>
      <c r="G899" s="117"/>
      <c r="H899" s="117"/>
      <c r="I899" s="117"/>
      <c r="J899" s="117"/>
      <c r="K899" s="117"/>
      <c r="L899" s="117"/>
    </row>
    <row r="900" spans="1:12" ht="15.75" customHeight="1">
      <c r="A900" s="117"/>
      <c r="B900" s="117"/>
      <c r="C900" s="117"/>
      <c r="D900" s="117"/>
      <c r="E900" s="117"/>
      <c r="F900" s="117"/>
      <c r="G900" s="117"/>
      <c r="H900" s="117"/>
      <c r="I900" s="117"/>
      <c r="J900" s="117"/>
      <c r="K900" s="117"/>
      <c r="L900" s="117"/>
    </row>
    <row r="901" spans="1:12" ht="15.75" customHeight="1">
      <c r="A901" s="117"/>
      <c r="B901" s="117"/>
      <c r="C901" s="117"/>
      <c r="D901" s="117"/>
      <c r="E901" s="117"/>
      <c r="F901" s="117"/>
      <c r="G901" s="117"/>
      <c r="H901" s="117"/>
      <c r="I901" s="117"/>
      <c r="J901" s="117"/>
      <c r="K901" s="117"/>
      <c r="L901" s="117"/>
    </row>
    <row r="902" spans="1:12" ht="15.75" customHeight="1">
      <c r="A902" s="117"/>
      <c r="B902" s="117"/>
      <c r="C902" s="117"/>
      <c r="D902" s="117"/>
      <c r="E902" s="117"/>
      <c r="F902" s="117"/>
      <c r="G902" s="117"/>
      <c r="H902" s="117"/>
      <c r="I902" s="117"/>
      <c r="J902" s="117"/>
      <c r="K902" s="117"/>
      <c r="L902" s="117"/>
    </row>
    <row r="903" spans="1:12" ht="15.75" customHeight="1">
      <c r="A903" s="117"/>
      <c r="B903" s="117"/>
      <c r="C903" s="117"/>
      <c r="D903" s="117"/>
      <c r="E903" s="117"/>
      <c r="F903" s="117"/>
      <c r="G903" s="117"/>
      <c r="H903" s="117"/>
      <c r="I903" s="117"/>
      <c r="J903" s="117"/>
      <c r="K903" s="117"/>
      <c r="L903" s="117"/>
    </row>
    <row r="904" spans="1:12" ht="15.75" customHeight="1">
      <c r="A904" s="117"/>
      <c r="B904" s="117"/>
      <c r="C904" s="117"/>
      <c r="D904" s="117"/>
      <c r="E904" s="117"/>
      <c r="F904" s="117"/>
      <c r="G904" s="117"/>
      <c r="H904" s="117"/>
      <c r="I904" s="117"/>
      <c r="J904" s="117"/>
      <c r="K904" s="117"/>
      <c r="L904" s="117"/>
    </row>
    <row r="905" spans="1:12" ht="15.75" customHeight="1">
      <c r="A905" s="117"/>
      <c r="B905" s="117"/>
      <c r="C905" s="117"/>
      <c r="D905" s="117"/>
      <c r="E905" s="117"/>
      <c r="F905" s="117"/>
      <c r="G905" s="117"/>
      <c r="H905" s="117"/>
      <c r="I905" s="117"/>
      <c r="J905" s="117"/>
      <c r="K905" s="117"/>
      <c r="L905" s="117"/>
    </row>
    <row r="906" spans="1:12" ht="15.75" customHeight="1">
      <c r="A906" s="117"/>
      <c r="B906" s="117"/>
      <c r="C906" s="117"/>
      <c r="D906" s="117"/>
      <c r="E906" s="117"/>
      <c r="F906" s="117"/>
      <c r="G906" s="117"/>
      <c r="H906" s="117"/>
      <c r="I906" s="117"/>
      <c r="J906" s="117"/>
      <c r="K906" s="117"/>
      <c r="L906" s="117"/>
    </row>
    <row r="907" spans="1:12" ht="15.75" customHeight="1">
      <c r="A907" s="117"/>
      <c r="B907" s="117"/>
      <c r="C907" s="117"/>
      <c r="D907" s="117"/>
      <c r="E907" s="117"/>
      <c r="F907" s="117"/>
      <c r="G907" s="117"/>
      <c r="H907" s="117"/>
      <c r="I907" s="117"/>
      <c r="J907" s="117"/>
      <c r="K907" s="117"/>
      <c r="L907" s="117"/>
    </row>
    <row r="908" spans="1:12" ht="15.75" customHeight="1">
      <c r="A908" s="117"/>
      <c r="B908" s="117"/>
      <c r="C908" s="117"/>
      <c r="D908" s="117"/>
      <c r="E908" s="117"/>
      <c r="F908" s="117"/>
      <c r="G908" s="117"/>
      <c r="H908" s="117"/>
      <c r="I908" s="117"/>
      <c r="J908" s="117"/>
      <c r="K908" s="117"/>
      <c r="L908" s="117"/>
    </row>
    <row r="909" spans="1:12" ht="15.75" customHeight="1">
      <c r="A909" s="117"/>
      <c r="B909" s="117"/>
      <c r="C909" s="117"/>
      <c r="D909" s="117"/>
      <c r="E909" s="117"/>
      <c r="F909" s="117"/>
      <c r="G909" s="117"/>
      <c r="H909" s="117"/>
      <c r="I909" s="117"/>
      <c r="J909" s="117"/>
      <c r="K909" s="117"/>
      <c r="L909" s="117"/>
    </row>
    <row r="910" spans="1:12" ht="15.75" customHeight="1">
      <c r="A910" s="117"/>
      <c r="B910" s="117"/>
      <c r="C910" s="117"/>
      <c r="D910" s="117"/>
      <c r="E910" s="117"/>
      <c r="F910" s="117"/>
      <c r="G910" s="117"/>
      <c r="H910" s="117"/>
      <c r="I910" s="117"/>
      <c r="J910" s="117"/>
      <c r="K910" s="117"/>
      <c r="L910" s="117"/>
    </row>
    <row r="911" spans="1:12" ht="15.75" customHeight="1">
      <c r="A911" s="117"/>
      <c r="B911" s="117"/>
      <c r="C911" s="117"/>
      <c r="D911" s="117"/>
      <c r="E911" s="117"/>
      <c r="F911" s="117"/>
      <c r="G911" s="117"/>
      <c r="H911" s="117"/>
      <c r="I911" s="117"/>
      <c r="J911" s="117"/>
      <c r="K911" s="117"/>
      <c r="L911" s="117"/>
    </row>
    <row r="912" spans="1:12" ht="15.75" customHeight="1">
      <c r="A912" s="117"/>
      <c r="B912" s="117"/>
      <c r="C912" s="117"/>
      <c r="D912" s="117"/>
      <c r="E912" s="117"/>
      <c r="F912" s="117"/>
      <c r="G912" s="117"/>
      <c r="H912" s="117"/>
      <c r="I912" s="117"/>
      <c r="J912" s="117"/>
      <c r="K912" s="117"/>
      <c r="L912" s="117"/>
    </row>
    <row r="913" spans="1:12" ht="15.75" customHeight="1">
      <c r="A913" s="117"/>
      <c r="B913" s="117"/>
      <c r="C913" s="117"/>
      <c r="D913" s="117"/>
      <c r="E913" s="117"/>
      <c r="F913" s="117"/>
      <c r="G913" s="117"/>
      <c r="H913" s="117"/>
      <c r="I913" s="117"/>
      <c r="J913" s="117"/>
      <c r="K913" s="117"/>
      <c r="L913" s="117"/>
    </row>
    <row r="914" spans="1:12" ht="15.75" customHeight="1">
      <c r="A914" s="117"/>
      <c r="B914" s="117"/>
      <c r="C914" s="117"/>
      <c r="D914" s="117"/>
      <c r="E914" s="117"/>
      <c r="F914" s="117"/>
      <c r="G914" s="117"/>
      <c r="H914" s="117"/>
      <c r="I914" s="117"/>
      <c r="J914" s="117"/>
      <c r="K914" s="117"/>
      <c r="L914" s="117"/>
    </row>
    <row r="915" spans="1:12" ht="15.75" customHeight="1">
      <c r="A915" s="117"/>
      <c r="B915" s="117"/>
      <c r="C915" s="117"/>
      <c r="D915" s="117"/>
      <c r="E915" s="117"/>
      <c r="F915" s="117"/>
      <c r="G915" s="117"/>
      <c r="H915" s="117"/>
      <c r="I915" s="117"/>
      <c r="J915" s="117"/>
      <c r="K915" s="117"/>
      <c r="L915" s="117"/>
    </row>
    <row r="916" spans="1:12" ht="15.75" customHeight="1">
      <c r="A916" s="117"/>
      <c r="B916" s="117"/>
      <c r="C916" s="117"/>
      <c r="D916" s="117"/>
      <c r="E916" s="117"/>
      <c r="F916" s="117"/>
      <c r="G916" s="117"/>
      <c r="H916" s="117"/>
      <c r="I916" s="117"/>
      <c r="J916" s="117"/>
      <c r="K916" s="117"/>
      <c r="L916" s="117"/>
    </row>
    <row r="917" spans="1:12" ht="15.75" customHeight="1">
      <c r="A917" s="117"/>
      <c r="B917" s="117"/>
      <c r="C917" s="117"/>
      <c r="D917" s="117"/>
      <c r="E917" s="117"/>
      <c r="F917" s="117"/>
      <c r="G917" s="117"/>
      <c r="H917" s="117"/>
      <c r="I917" s="117"/>
      <c r="J917" s="117"/>
      <c r="K917" s="117"/>
      <c r="L917" s="117"/>
    </row>
    <row r="918" spans="1:12" ht="15.75" customHeight="1">
      <c r="A918" s="117"/>
      <c r="B918" s="117"/>
      <c r="C918" s="117"/>
      <c r="D918" s="117"/>
      <c r="E918" s="117"/>
      <c r="F918" s="117"/>
      <c r="G918" s="117"/>
      <c r="H918" s="117"/>
      <c r="I918" s="117"/>
      <c r="J918" s="117"/>
      <c r="K918" s="117"/>
      <c r="L918" s="117"/>
    </row>
    <row r="919" spans="1:12" ht="15.75" customHeight="1">
      <c r="A919" s="117"/>
      <c r="B919" s="117"/>
      <c r="C919" s="117"/>
      <c r="D919" s="117"/>
      <c r="E919" s="117"/>
      <c r="F919" s="117"/>
      <c r="G919" s="117"/>
      <c r="H919" s="117"/>
      <c r="I919" s="117"/>
      <c r="J919" s="117"/>
      <c r="K919" s="117"/>
      <c r="L919" s="117"/>
    </row>
    <row r="920" spans="1:12" ht="15.75" customHeight="1">
      <c r="A920" s="117"/>
      <c r="B920" s="117"/>
      <c r="C920" s="117"/>
      <c r="D920" s="117"/>
      <c r="E920" s="117"/>
      <c r="F920" s="117"/>
      <c r="G920" s="117"/>
      <c r="H920" s="117"/>
      <c r="I920" s="117"/>
      <c r="J920" s="117"/>
      <c r="K920" s="117"/>
      <c r="L920" s="117"/>
    </row>
    <row r="921" spans="1:12" ht="15.75" customHeight="1">
      <c r="A921" s="117"/>
      <c r="B921" s="117"/>
      <c r="C921" s="117"/>
      <c r="D921" s="117"/>
      <c r="E921" s="117"/>
      <c r="F921" s="117"/>
      <c r="G921" s="117"/>
      <c r="H921" s="117"/>
      <c r="I921" s="117"/>
      <c r="J921" s="117"/>
      <c r="K921" s="117"/>
      <c r="L921" s="117"/>
    </row>
    <row r="922" spans="1:12" ht="15.75" customHeight="1">
      <c r="A922" s="117"/>
      <c r="B922" s="117"/>
      <c r="C922" s="117"/>
      <c r="D922" s="117"/>
      <c r="E922" s="117"/>
      <c r="F922" s="117"/>
      <c r="G922" s="117"/>
      <c r="H922" s="117"/>
      <c r="I922" s="117"/>
      <c r="J922" s="117"/>
      <c r="K922" s="117"/>
      <c r="L922" s="117"/>
    </row>
    <row r="923" spans="1:12" ht="15.75" customHeight="1">
      <c r="A923" s="117"/>
      <c r="B923" s="117"/>
      <c r="C923" s="117"/>
      <c r="D923" s="117"/>
      <c r="E923" s="117"/>
      <c r="F923" s="117"/>
      <c r="G923" s="117"/>
      <c r="H923" s="117"/>
      <c r="I923" s="117"/>
      <c r="J923" s="117"/>
      <c r="K923" s="117"/>
      <c r="L923" s="117"/>
    </row>
    <row r="924" spans="1:12" ht="15.75" customHeight="1">
      <c r="A924" s="117"/>
      <c r="B924" s="117"/>
      <c r="C924" s="117"/>
      <c r="D924" s="117"/>
      <c r="E924" s="117"/>
      <c r="F924" s="117"/>
      <c r="G924" s="117"/>
      <c r="H924" s="117"/>
      <c r="I924" s="117"/>
      <c r="J924" s="117"/>
      <c r="K924" s="117"/>
      <c r="L924" s="117"/>
    </row>
    <row r="925" spans="1:12" ht="15.75" customHeight="1">
      <c r="A925" s="117"/>
      <c r="B925" s="117"/>
      <c r="C925" s="117"/>
      <c r="D925" s="117"/>
      <c r="E925" s="117"/>
      <c r="F925" s="117"/>
      <c r="G925" s="117"/>
      <c r="H925" s="117"/>
      <c r="I925" s="117"/>
      <c r="J925" s="117"/>
      <c r="K925" s="117"/>
      <c r="L925" s="117"/>
    </row>
    <row r="926" spans="1:12" ht="15.75" customHeight="1">
      <c r="A926" s="117"/>
      <c r="B926" s="117"/>
      <c r="C926" s="117"/>
      <c r="D926" s="117"/>
      <c r="E926" s="117"/>
      <c r="F926" s="117"/>
      <c r="G926" s="117"/>
      <c r="H926" s="117"/>
      <c r="I926" s="117"/>
      <c r="J926" s="117"/>
      <c r="K926" s="117"/>
      <c r="L926" s="117"/>
    </row>
    <row r="927" spans="1:12" ht="15.75" customHeight="1">
      <c r="A927" s="117"/>
      <c r="B927" s="117"/>
      <c r="C927" s="117"/>
      <c r="D927" s="117"/>
      <c r="E927" s="117"/>
      <c r="F927" s="117"/>
      <c r="G927" s="117"/>
      <c r="H927" s="117"/>
      <c r="I927" s="117"/>
      <c r="J927" s="117"/>
      <c r="K927" s="117"/>
      <c r="L927" s="117"/>
    </row>
    <row r="928" spans="1:12" ht="15.75" customHeight="1">
      <c r="A928" s="117"/>
      <c r="B928" s="117"/>
      <c r="C928" s="117"/>
      <c r="D928" s="117"/>
      <c r="E928" s="117"/>
      <c r="F928" s="117"/>
      <c r="G928" s="117"/>
      <c r="H928" s="117"/>
      <c r="I928" s="117"/>
      <c r="J928" s="117"/>
      <c r="K928" s="117"/>
      <c r="L928" s="117"/>
    </row>
    <row r="929" spans="1:12" ht="15.75" customHeight="1">
      <c r="A929" s="117"/>
      <c r="B929" s="117"/>
      <c r="C929" s="117"/>
      <c r="D929" s="117"/>
      <c r="E929" s="117"/>
      <c r="F929" s="117"/>
      <c r="G929" s="117"/>
      <c r="H929" s="117"/>
      <c r="I929" s="117"/>
      <c r="J929" s="117"/>
      <c r="K929" s="117"/>
      <c r="L929" s="117"/>
    </row>
    <row r="930" spans="1:12" ht="15.75" customHeight="1">
      <c r="A930" s="117"/>
      <c r="B930" s="117"/>
      <c r="C930" s="117"/>
      <c r="D930" s="117"/>
      <c r="E930" s="117"/>
      <c r="F930" s="117"/>
      <c r="G930" s="117"/>
      <c r="H930" s="117"/>
      <c r="I930" s="117"/>
      <c r="J930" s="117"/>
      <c r="K930" s="117"/>
      <c r="L930" s="117"/>
    </row>
    <row r="931" spans="1:12" ht="15.75" customHeight="1">
      <c r="A931" s="117"/>
      <c r="B931" s="117"/>
      <c r="C931" s="117"/>
      <c r="D931" s="117"/>
      <c r="E931" s="117"/>
      <c r="F931" s="117"/>
      <c r="G931" s="117"/>
      <c r="H931" s="117"/>
      <c r="I931" s="117"/>
      <c r="J931" s="117"/>
      <c r="K931" s="117"/>
      <c r="L931" s="117"/>
    </row>
    <row r="932" spans="1:12" ht="15.75" customHeight="1">
      <c r="A932" s="117"/>
      <c r="B932" s="117"/>
      <c r="C932" s="117"/>
      <c r="D932" s="117"/>
      <c r="E932" s="117"/>
      <c r="F932" s="117"/>
      <c r="G932" s="117"/>
      <c r="H932" s="117"/>
      <c r="I932" s="117"/>
      <c r="J932" s="117"/>
      <c r="K932" s="117"/>
      <c r="L932" s="117"/>
    </row>
    <row r="933" spans="1:12" ht="15.75" customHeight="1">
      <c r="A933" s="117"/>
      <c r="B933" s="117"/>
      <c r="C933" s="117"/>
      <c r="D933" s="117"/>
      <c r="E933" s="117"/>
      <c r="F933" s="117"/>
      <c r="G933" s="117"/>
      <c r="H933" s="117"/>
      <c r="I933" s="117"/>
      <c r="J933" s="117"/>
      <c r="K933" s="117"/>
      <c r="L933" s="117"/>
    </row>
    <row r="934" spans="1:12" ht="15.75" customHeight="1">
      <c r="A934" s="117"/>
      <c r="B934" s="117"/>
      <c r="C934" s="117"/>
      <c r="D934" s="117"/>
      <c r="E934" s="117"/>
      <c r="F934" s="117"/>
      <c r="G934" s="117"/>
      <c r="H934" s="117"/>
      <c r="I934" s="117"/>
      <c r="J934" s="117"/>
      <c r="K934" s="117"/>
      <c r="L934" s="117"/>
    </row>
    <row r="935" spans="1:12" ht="15.75" customHeight="1">
      <c r="A935" s="117"/>
      <c r="B935" s="117"/>
      <c r="C935" s="117"/>
      <c r="D935" s="117"/>
      <c r="E935" s="117"/>
      <c r="F935" s="117"/>
      <c r="G935" s="117"/>
      <c r="H935" s="117"/>
      <c r="I935" s="117"/>
      <c r="J935" s="117"/>
      <c r="K935" s="117"/>
      <c r="L935" s="117"/>
    </row>
    <row r="936" spans="1:12" ht="15.75" customHeight="1">
      <c r="A936" s="117"/>
      <c r="B936" s="117"/>
      <c r="C936" s="117"/>
      <c r="D936" s="117"/>
      <c r="E936" s="117"/>
      <c r="F936" s="117"/>
      <c r="G936" s="117"/>
      <c r="H936" s="117"/>
      <c r="I936" s="117"/>
      <c r="J936" s="117"/>
      <c r="K936" s="117"/>
      <c r="L936" s="117"/>
    </row>
    <row r="937" spans="1:12" ht="15.75" customHeight="1">
      <c r="A937" s="117"/>
      <c r="B937" s="117"/>
      <c r="C937" s="117"/>
      <c r="D937" s="117"/>
      <c r="E937" s="117"/>
      <c r="F937" s="117"/>
      <c r="G937" s="117"/>
      <c r="H937" s="117"/>
      <c r="I937" s="117"/>
      <c r="J937" s="117"/>
      <c r="K937" s="117"/>
      <c r="L937" s="117"/>
    </row>
    <row r="938" spans="1:12" ht="15.75" customHeight="1">
      <c r="A938" s="117"/>
      <c r="B938" s="117"/>
      <c r="C938" s="117"/>
      <c r="D938" s="117"/>
      <c r="E938" s="117"/>
      <c r="F938" s="117"/>
      <c r="G938" s="117"/>
      <c r="H938" s="117"/>
      <c r="I938" s="117"/>
      <c r="J938" s="117"/>
      <c r="K938" s="117"/>
      <c r="L938" s="117"/>
    </row>
    <row r="939" spans="1:12" ht="15.75" customHeight="1">
      <c r="A939" s="117"/>
      <c r="B939" s="117"/>
      <c r="C939" s="117"/>
      <c r="D939" s="117"/>
      <c r="E939" s="117"/>
      <c r="F939" s="117"/>
      <c r="G939" s="117"/>
      <c r="H939" s="117"/>
      <c r="I939" s="117"/>
      <c r="J939" s="117"/>
      <c r="K939" s="117"/>
      <c r="L939" s="117"/>
    </row>
    <row r="940" spans="1:12" ht="15.75" customHeight="1">
      <c r="A940" s="117"/>
      <c r="B940" s="117"/>
      <c r="C940" s="117"/>
      <c r="D940" s="117"/>
      <c r="E940" s="117"/>
      <c r="F940" s="117"/>
      <c r="G940" s="117"/>
      <c r="H940" s="117"/>
      <c r="I940" s="117"/>
      <c r="J940" s="117"/>
      <c r="K940" s="117"/>
      <c r="L940" s="117"/>
    </row>
    <row r="941" spans="1:12" ht="15.75" customHeight="1">
      <c r="A941" s="117"/>
      <c r="B941" s="117"/>
      <c r="C941" s="117"/>
      <c r="D941" s="117"/>
      <c r="E941" s="117"/>
      <c r="F941" s="117"/>
      <c r="G941" s="117"/>
      <c r="H941" s="117"/>
      <c r="I941" s="117"/>
      <c r="J941" s="117"/>
      <c r="K941" s="117"/>
      <c r="L941" s="117"/>
    </row>
    <row r="942" spans="1:12" ht="15.75" customHeight="1">
      <c r="A942" s="117"/>
      <c r="B942" s="117"/>
      <c r="C942" s="117"/>
      <c r="D942" s="117"/>
      <c r="E942" s="117"/>
      <c r="F942" s="117"/>
      <c r="G942" s="117"/>
      <c r="H942" s="117"/>
      <c r="I942" s="117"/>
      <c r="J942" s="117"/>
      <c r="K942" s="117"/>
      <c r="L942" s="117"/>
    </row>
    <row r="943" spans="1:12" ht="15.75" customHeight="1">
      <c r="A943" s="117"/>
      <c r="B943" s="117"/>
      <c r="C943" s="117"/>
      <c r="D943" s="117"/>
      <c r="E943" s="117"/>
      <c r="F943" s="117"/>
      <c r="G943" s="117"/>
      <c r="H943" s="117"/>
      <c r="I943" s="117"/>
      <c r="J943" s="117"/>
      <c r="K943" s="117"/>
      <c r="L943" s="117"/>
    </row>
    <row r="944" spans="1:12" ht="15.75" customHeight="1">
      <c r="A944" s="117"/>
      <c r="B944" s="117"/>
      <c r="C944" s="117"/>
      <c r="D944" s="117"/>
      <c r="E944" s="117"/>
      <c r="F944" s="117"/>
      <c r="G944" s="117"/>
      <c r="H944" s="117"/>
      <c r="I944" s="117"/>
      <c r="J944" s="117"/>
      <c r="K944" s="117"/>
      <c r="L944" s="117"/>
    </row>
    <row r="945" spans="1:12" ht="15.75" customHeight="1">
      <c r="A945" s="117"/>
      <c r="B945" s="117"/>
      <c r="C945" s="117"/>
      <c r="D945" s="117"/>
      <c r="E945" s="117"/>
      <c r="F945" s="117"/>
      <c r="G945" s="117"/>
      <c r="H945" s="117"/>
      <c r="I945" s="117"/>
      <c r="J945" s="117"/>
      <c r="K945" s="117"/>
      <c r="L945" s="117"/>
    </row>
    <row r="946" spans="1:12" ht="15.75" customHeight="1">
      <c r="A946" s="117"/>
      <c r="B946" s="117"/>
      <c r="C946" s="117"/>
      <c r="D946" s="117"/>
      <c r="E946" s="117"/>
      <c r="F946" s="117"/>
      <c r="G946" s="117"/>
      <c r="H946" s="117"/>
      <c r="I946" s="117"/>
      <c r="J946" s="117"/>
      <c r="K946" s="117"/>
      <c r="L946" s="117"/>
    </row>
    <row r="947" spans="1:12" ht="15.75" customHeight="1">
      <c r="A947" s="117"/>
      <c r="B947" s="117"/>
      <c r="C947" s="117"/>
      <c r="D947" s="117"/>
      <c r="E947" s="117"/>
      <c r="F947" s="117"/>
      <c r="G947" s="117"/>
      <c r="H947" s="117"/>
      <c r="I947" s="117"/>
      <c r="J947" s="117"/>
      <c r="K947" s="117"/>
      <c r="L947" s="117"/>
    </row>
    <row r="948" spans="1:12" ht="15.75" customHeight="1">
      <c r="A948" s="117"/>
      <c r="B948" s="117"/>
      <c r="C948" s="117"/>
      <c r="D948" s="117"/>
      <c r="E948" s="117"/>
      <c r="F948" s="117"/>
      <c r="G948" s="117"/>
      <c r="H948" s="117"/>
      <c r="I948" s="117"/>
      <c r="J948" s="117"/>
      <c r="K948" s="117"/>
      <c r="L948" s="117"/>
    </row>
    <row r="949" spans="1:12" ht="15.75" customHeight="1">
      <c r="A949" s="117"/>
      <c r="B949" s="117"/>
      <c r="C949" s="117"/>
      <c r="D949" s="117"/>
      <c r="E949" s="117"/>
      <c r="F949" s="117"/>
      <c r="G949" s="117"/>
      <c r="H949" s="117"/>
      <c r="I949" s="117"/>
      <c r="J949" s="117"/>
      <c r="K949" s="117"/>
      <c r="L949" s="117"/>
    </row>
    <row r="950" spans="1:12" ht="15.75" customHeight="1">
      <c r="A950" s="117"/>
      <c r="B950" s="117"/>
      <c r="C950" s="117"/>
      <c r="D950" s="117"/>
      <c r="E950" s="117"/>
      <c r="F950" s="117"/>
      <c r="G950" s="117"/>
      <c r="H950" s="117"/>
      <c r="I950" s="117"/>
      <c r="J950" s="117"/>
      <c r="K950" s="117"/>
      <c r="L950" s="117"/>
    </row>
    <row r="951" spans="1:12" ht="15.75" customHeight="1">
      <c r="A951" s="117"/>
      <c r="B951" s="117"/>
      <c r="C951" s="117"/>
      <c r="D951" s="117"/>
      <c r="E951" s="117"/>
      <c r="F951" s="117"/>
      <c r="G951" s="117"/>
      <c r="H951" s="117"/>
      <c r="I951" s="117"/>
      <c r="J951" s="117"/>
      <c r="K951" s="117"/>
      <c r="L951" s="117"/>
    </row>
    <row r="952" spans="1:12" ht="15.75" customHeight="1">
      <c r="A952" s="117"/>
      <c r="B952" s="117"/>
      <c r="C952" s="117"/>
      <c r="D952" s="117"/>
      <c r="E952" s="117"/>
      <c r="F952" s="117"/>
      <c r="G952" s="117"/>
      <c r="H952" s="117"/>
      <c r="I952" s="117"/>
      <c r="J952" s="117"/>
      <c r="K952" s="117"/>
      <c r="L952" s="117"/>
    </row>
    <row r="953" spans="1:12" ht="15.75" customHeight="1">
      <c r="A953" s="117"/>
      <c r="B953" s="117"/>
      <c r="C953" s="117"/>
      <c r="D953" s="117"/>
      <c r="E953" s="117"/>
      <c r="F953" s="117"/>
      <c r="G953" s="117"/>
      <c r="H953" s="117"/>
      <c r="I953" s="117"/>
      <c r="J953" s="117"/>
      <c r="K953" s="117"/>
      <c r="L953" s="117"/>
    </row>
    <row r="954" spans="1:12" ht="15.75" customHeight="1">
      <c r="A954" s="117"/>
      <c r="B954" s="117"/>
      <c r="C954" s="117"/>
      <c r="D954" s="117"/>
      <c r="E954" s="117"/>
      <c r="F954" s="117"/>
      <c r="G954" s="117"/>
      <c r="H954" s="117"/>
      <c r="I954" s="117"/>
      <c r="J954" s="117"/>
      <c r="K954" s="117"/>
      <c r="L954" s="117"/>
    </row>
    <row r="955" spans="1:12" ht="15.75" customHeight="1">
      <c r="A955" s="117"/>
      <c r="B955" s="117"/>
      <c r="C955" s="117"/>
      <c r="D955" s="117"/>
      <c r="E955" s="117"/>
      <c r="F955" s="117"/>
      <c r="G955" s="117"/>
      <c r="H955" s="117"/>
      <c r="I955" s="117"/>
      <c r="J955" s="117"/>
      <c r="K955" s="117"/>
      <c r="L955" s="117"/>
    </row>
    <row r="956" spans="1:12" ht="15.75" customHeight="1">
      <c r="A956" s="117"/>
      <c r="B956" s="117"/>
      <c r="C956" s="117"/>
      <c r="D956" s="117"/>
      <c r="E956" s="117"/>
      <c r="F956" s="117"/>
      <c r="G956" s="117"/>
      <c r="H956" s="117"/>
      <c r="I956" s="117"/>
      <c r="J956" s="117"/>
      <c r="K956" s="117"/>
      <c r="L956" s="117"/>
    </row>
    <row r="957" spans="1:12" ht="15.75" customHeight="1">
      <c r="A957" s="117"/>
      <c r="B957" s="117"/>
      <c r="C957" s="117"/>
      <c r="D957" s="117"/>
      <c r="E957" s="117"/>
      <c r="F957" s="117"/>
      <c r="G957" s="117"/>
      <c r="H957" s="117"/>
      <c r="I957" s="117"/>
      <c r="J957" s="117"/>
      <c r="K957" s="117"/>
      <c r="L957" s="117"/>
    </row>
    <row r="958" spans="1:12" ht="15.75" customHeight="1">
      <c r="A958" s="117"/>
      <c r="B958" s="117"/>
      <c r="C958" s="117"/>
      <c r="D958" s="117"/>
      <c r="E958" s="117"/>
      <c r="F958" s="117"/>
      <c r="G958" s="117"/>
      <c r="H958" s="117"/>
      <c r="I958" s="117"/>
      <c r="J958" s="117"/>
      <c r="K958" s="117"/>
      <c r="L958" s="117"/>
    </row>
    <row r="959" spans="1:12" ht="15.75" customHeight="1">
      <c r="A959" s="117"/>
      <c r="B959" s="117"/>
      <c r="C959" s="117"/>
      <c r="D959" s="117"/>
      <c r="E959" s="117"/>
      <c r="F959" s="117"/>
      <c r="G959" s="117"/>
      <c r="H959" s="117"/>
      <c r="I959" s="117"/>
      <c r="J959" s="117"/>
      <c r="K959" s="117"/>
      <c r="L959" s="117"/>
    </row>
    <row r="960" spans="1:12" ht="15.75" customHeight="1">
      <c r="A960" s="117"/>
      <c r="B960" s="117"/>
      <c r="C960" s="117"/>
      <c r="D960" s="117"/>
      <c r="E960" s="117"/>
      <c r="F960" s="117"/>
      <c r="G960" s="117"/>
      <c r="H960" s="117"/>
      <c r="I960" s="117"/>
      <c r="J960" s="117"/>
      <c r="K960" s="117"/>
      <c r="L960" s="117"/>
    </row>
    <row r="961" spans="1:12" ht="15.75" customHeight="1">
      <c r="A961" s="117"/>
      <c r="B961" s="117"/>
      <c r="C961" s="117"/>
      <c r="D961" s="117"/>
      <c r="E961" s="117"/>
      <c r="F961" s="117"/>
      <c r="G961" s="117"/>
      <c r="H961" s="117"/>
      <c r="I961" s="117"/>
      <c r="J961" s="117"/>
      <c r="K961" s="117"/>
      <c r="L961" s="117"/>
    </row>
    <row r="962" spans="1:12" ht="15.75" customHeight="1">
      <c r="A962" s="117"/>
      <c r="B962" s="117"/>
      <c r="C962" s="117"/>
      <c r="D962" s="117"/>
      <c r="E962" s="117"/>
      <c r="F962" s="117"/>
      <c r="G962" s="117"/>
      <c r="H962" s="117"/>
      <c r="I962" s="117"/>
      <c r="J962" s="117"/>
      <c r="K962" s="117"/>
      <c r="L962" s="117"/>
    </row>
    <row r="963" spans="1:12" ht="15.75" customHeight="1">
      <c r="A963" s="117"/>
      <c r="B963" s="117"/>
      <c r="C963" s="117"/>
      <c r="D963" s="117"/>
      <c r="E963" s="117"/>
      <c r="F963" s="117"/>
      <c r="G963" s="117"/>
      <c r="H963" s="117"/>
      <c r="I963" s="117"/>
      <c r="J963" s="117"/>
      <c r="K963" s="117"/>
      <c r="L963" s="117"/>
    </row>
    <row r="964" spans="1:12" ht="15.75" customHeight="1">
      <c r="A964" s="117"/>
      <c r="B964" s="117"/>
      <c r="C964" s="117"/>
      <c r="D964" s="117"/>
      <c r="E964" s="117"/>
      <c r="F964" s="117"/>
      <c r="G964" s="117"/>
      <c r="H964" s="117"/>
      <c r="I964" s="117"/>
      <c r="J964" s="117"/>
      <c r="K964" s="117"/>
      <c r="L964" s="117"/>
    </row>
    <row r="965" spans="1:12" ht="15.75" customHeight="1">
      <c r="A965" s="117"/>
      <c r="B965" s="117"/>
      <c r="C965" s="117"/>
      <c r="D965" s="117"/>
      <c r="E965" s="117"/>
      <c r="F965" s="117"/>
      <c r="G965" s="117"/>
      <c r="H965" s="117"/>
      <c r="I965" s="117"/>
      <c r="J965" s="117"/>
      <c r="K965" s="117"/>
      <c r="L965" s="117"/>
    </row>
    <row r="966" spans="1:12" ht="15.75" customHeight="1">
      <c r="A966" s="117"/>
      <c r="B966" s="117"/>
      <c r="C966" s="117"/>
      <c r="D966" s="117"/>
      <c r="E966" s="117"/>
      <c r="F966" s="117"/>
      <c r="G966" s="117"/>
      <c r="H966" s="117"/>
      <c r="I966" s="117"/>
      <c r="J966" s="117"/>
      <c r="K966" s="117"/>
      <c r="L966" s="117"/>
    </row>
    <row r="967" spans="1:12" ht="15.75" customHeight="1">
      <c r="A967" s="117"/>
      <c r="B967" s="117"/>
      <c r="C967" s="117"/>
      <c r="D967" s="117"/>
      <c r="E967" s="117"/>
      <c r="F967" s="117"/>
      <c r="G967" s="117"/>
      <c r="H967" s="117"/>
      <c r="I967" s="117"/>
      <c r="J967" s="117"/>
      <c r="K967" s="117"/>
      <c r="L967" s="117"/>
    </row>
    <row r="968" spans="1:12" ht="15.75" customHeight="1">
      <c r="A968" s="117"/>
      <c r="B968" s="117"/>
      <c r="C968" s="117"/>
      <c r="D968" s="117"/>
      <c r="E968" s="117"/>
      <c r="F968" s="117"/>
      <c r="G968" s="117"/>
      <c r="H968" s="117"/>
      <c r="I968" s="117"/>
      <c r="J968" s="117"/>
      <c r="K968" s="117"/>
      <c r="L968" s="117"/>
    </row>
    <row r="969" spans="1:12" ht="15.75" customHeight="1">
      <c r="A969" s="117"/>
      <c r="B969" s="117"/>
      <c r="C969" s="117"/>
      <c r="D969" s="117"/>
      <c r="E969" s="117"/>
      <c r="F969" s="117"/>
      <c r="G969" s="117"/>
      <c r="H969" s="117"/>
      <c r="I969" s="117"/>
      <c r="J969" s="117"/>
      <c r="K969" s="117"/>
      <c r="L969" s="117"/>
    </row>
    <row r="970" spans="1:12" ht="15.75" customHeight="1">
      <c r="A970" s="117"/>
      <c r="B970" s="117"/>
      <c r="C970" s="117"/>
      <c r="D970" s="117"/>
      <c r="E970" s="117"/>
      <c r="F970" s="117"/>
      <c r="G970" s="117"/>
      <c r="H970" s="117"/>
      <c r="I970" s="117"/>
      <c r="J970" s="117"/>
      <c r="K970" s="117"/>
      <c r="L970" s="117"/>
    </row>
    <row r="971" spans="1:12" ht="15.75" customHeight="1">
      <c r="A971" s="117"/>
      <c r="B971" s="117"/>
      <c r="C971" s="117"/>
      <c r="D971" s="117"/>
      <c r="E971" s="117"/>
      <c r="F971" s="117"/>
      <c r="G971" s="117"/>
      <c r="H971" s="117"/>
      <c r="I971" s="117"/>
      <c r="J971" s="117"/>
      <c r="K971" s="117"/>
      <c r="L971" s="117"/>
    </row>
    <row r="972" spans="1:12" ht="15.75" customHeight="1">
      <c r="A972" s="117"/>
      <c r="B972" s="117"/>
      <c r="C972" s="117"/>
      <c r="D972" s="117"/>
      <c r="E972" s="117"/>
      <c r="F972" s="117"/>
      <c r="G972" s="117"/>
      <c r="H972" s="117"/>
      <c r="I972" s="117"/>
      <c r="J972" s="117"/>
      <c r="K972" s="117"/>
      <c r="L972" s="117"/>
    </row>
    <row r="973" spans="1:12" ht="15.75" customHeight="1">
      <c r="A973" s="117"/>
      <c r="B973" s="117"/>
      <c r="C973" s="117"/>
      <c r="D973" s="117"/>
      <c r="E973" s="117"/>
      <c r="F973" s="117"/>
      <c r="G973" s="117"/>
      <c r="H973" s="117"/>
      <c r="I973" s="117"/>
      <c r="J973" s="117"/>
      <c r="K973" s="117"/>
      <c r="L973" s="117"/>
    </row>
    <row r="974" spans="1:12" ht="15.75" customHeight="1">
      <c r="A974" s="117"/>
      <c r="B974" s="117"/>
      <c r="C974" s="117"/>
      <c r="D974" s="117"/>
      <c r="E974" s="117"/>
      <c r="F974" s="117"/>
      <c r="G974" s="117"/>
      <c r="H974" s="117"/>
      <c r="I974" s="117"/>
      <c r="J974" s="117"/>
      <c r="K974" s="117"/>
      <c r="L974" s="117"/>
    </row>
    <row r="975" spans="1:12" ht="15.75" customHeight="1">
      <c r="A975" s="117"/>
      <c r="B975" s="117"/>
      <c r="C975" s="117"/>
      <c r="D975" s="117"/>
      <c r="E975" s="117"/>
      <c r="F975" s="117"/>
      <c r="G975" s="117"/>
      <c r="H975" s="117"/>
      <c r="I975" s="117"/>
      <c r="J975" s="117"/>
      <c r="K975" s="117"/>
      <c r="L975" s="117"/>
    </row>
    <row r="976" spans="1:12" ht="15.75" customHeight="1">
      <c r="A976" s="117"/>
      <c r="B976" s="117"/>
      <c r="C976" s="117"/>
      <c r="D976" s="117"/>
      <c r="E976" s="117"/>
      <c r="F976" s="117"/>
      <c r="G976" s="117"/>
      <c r="H976" s="117"/>
      <c r="I976" s="117"/>
      <c r="J976" s="117"/>
      <c r="K976" s="117"/>
      <c r="L976" s="117"/>
    </row>
    <row r="977" spans="1:12" ht="15.75" customHeight="1">
      <c r="A977" s="117"/>
      <c r="B977" s="117"/>
      <c r="C977" s="117"/>
      <c r="D977" s="117"/>
      <c r="E977" s="117"/>
      <c r="F977" s="117"/>
      <c r="G977" s="117"/>
      <c r="H977" s="117"/>
      <c r="I977" s="117"/>
      <c r="J977" s="117"/>
      <c r="K977" s="117"/>
      <c r="L977" s="117"/>
    </row>
    <row r="978" spans="1:12" ht="15.75" customHeight="1">
      <c r="A978" s="117"/>
      <c r="B978" s="117"/>
      <c r="C978" s="117"/>
      <c r="D978" s="117"/>
      <c r="E978" s="117"/>
      <c r="F978" s="117"/>
      <c r="G978" s="117"/>
      <c r="H978" s="117"/>
      <c r="I978" s="117"/>
      <c r="J978" s="117"/>
      <c r="K978" s="117"/>
      <c r="L978" s="117"/>
    </row>
    <row r="979" spans="1:12" ht="15.75" customHeight="1">
      <c r="A979" s="117"/>
      <c r="B979" s="117"/>
      <c r="C979" s="117"/>
      <c r="D979" s="117"/>
      <c r="E979" s="117"/>
      <c r="F979" s="117"/>
      <c r="G979" s="117"/>
      <c r="H979" s="117"/>
      <c r="I979" s="117"/>
      <c r="J979" s="117"/>
      <c r="K979" s="117"/>
      <c r="L979" s="117"/>
    </row>
    <row r="980" spans="1:12" ht="15.75" customHeight="1">
      <c r="A980" s="117"/>
      <c r="B980" s="117"/>
      <c r="C980" s="117"/>
      <c r="D980" s="117"/>
      <c r="E980" s="117"/>
      <c r="F980" s="117"/>
      <c r="G980" s="117"/>
      <c r="H980" s="117"/>
      <c r="I980" s="117"/>
      <c r="J980" s="117"/>
      <c r="K980" s="117"/>
      <c r="L980" s="117"/>
    </row>
    <row r="981" spans="1:12" ht="15.75" customHeight="1">
      <c r="A981" s="117"/>
      <c r="B981" s="117"/>
      <c r="C981" s="117"/>
      <c r="D981" s="117"/>
      <c r="E981" s="117"/>
      <c r="F981" s="117"/>
      <c r="G981" s="117"/>
      <c r="H981" s="117"/>
      <c r="I981" s="117"/>
      <c r="J981" s="117"/>
      <c r="K981" s="117"/>
      <c r="L981" s="117"/>
    </row>
    <row r="982" spans="1:12" ht="15.75" customHeight="1">
      <c r="A982" s="117"/>
      <c r="B982" s="117"/>
      <c r="C982" s="117"/>
      <c r="D982" s="117"/>
      <c r="E982" s="117"/>
      <c r="F982" s="117"/>
      <c r="G982" s="117"/>
      <c r="H982" s="117"/>
      <c r="I982" s="117"/>
      <c r="J982" s="117"/>
      <c r="K982" s="117"/>
      <c r="L982" s="117"/>
    </row>
    <row r="983" spans="1:12" ht="15.75" customHeight="1">
      <c r="A983" s="117"/>
      <c r="B983" s="117"/>
      <c r="C983" s="117"/>
      <c r="D983" s="117"/>
      <c r="E983" s="117"/>
      <c r="F983" s="117"/>
      <c r="G983" s="117"/>
      <c r="H983" s="117"/>
      <c r="I983" s="117"/>
      <c r="J983" s="117"/>
      <c r="K983" s="117"/>
      <c r="L983" s="117"/>
    </row>
    <row r="984" spans="1:12" ht="15.75" customHeight="1">
      <c r="A984" s="117"/>
      <c r="B984" s="117"/>
      <c r="C984" s="117"/>
      <c r="D984" s="117"/>
      <c r="E984" s="117"/>
      <c r="F984" s="117"/>
      <c r="G984" s="117"/>
      <c r="H984" s="117"/>
      <c r="I984" s="117"/>
      <c r="J984" s="117"/>
      <c r="K984" s="117"/>
      <c r="L984" s="117"/>
    </row>
    <row r="985" spans="1:12" ht="15.75" customHeight="1">
      <c r="A985" s="117"/>
      <c r="B985" s="117"/>
      <c r="C985" s="117"/>
      <c r="D985" s="117"/>
      <c r="E985" s="117"/>
      <c r="F985" s="117"/>
      <c r="G985" s="117"/>
      <c r="H985" s="117"/>
      <c r="I985" s="117"/>
      <c r="J985" s="117"/>
      <c r="K985" s="117"/>
      <c r="L985" s="117"/>
    </row>
    <row r="986" spans="1:12" ht="15.75" customHeight="1">
      <c r="A986" s="117"/>
      <c r="B986" s="117"/>
      <c r="C986" s="117"/>
      <c r="D986" s="117"/>
      <c r="E986" s="117"/>
      <c r="F986" s="117"/>
      <c r="G986" s="117"/>
      <c r="H986" s="117"/>
      <c r="I986" s="117"/>
      <c r="J986" s="117"/>
      <c r="K986" s="117"/>
      <c r="L986" s="117"/>
    </row>
    <row r="987" spans="1:12" ht="15.75" customHeight="1">
      <c r="A987" s="117"/>
      <c r="B987" s="117"/>
      <c r="C987" s="117"/>
      <c r="D987" s="117"/>
      <c r="E987" s="117"/>
      <c r="F987" s="117"/>
      <c r="G987" s="117"/>
      <c r="H987" s="117"/>
      <c r="I987" s="117"/>
      <c r="J987" s="117"/>
      <c r="K987" s="117"/>
      <c r="L987" s="117"/>
    </row>
    <row r="988" spans="1:12" ht="15.75" customHeight="1">
      <c r="A988" s="117"/>
      <c r="B988" s="117"/>
      <c r="C988" s="117"/>
      <c r="D988" s="117"/>
      <c r="E988" s="117"/>
      <c r="F988" s="117"/>
      <c r="G988" s="117"/>
      <c r="H988" s="117"/>
      <c r="I988" s="117"/>
      <c r="J988" s="117"/>
      <c r="K988" s="117"/>
      <c r="L988" s="117"/>
    </row>
    <row r="989" spans="1:12" ht="15.75" customHeight="1">
      <c r="A989" s="117"/>
      <c r="B989" s="117"/>
      <c r="C989" s="117"/>
      <c r="D989" s="117"/>
      <c r="E989" s="117"/>
      <c r="F989" s="117"/>
      <c r="G989" s="117"/>
      <c r="H989" s="117"/>
      <c r="I989" s="117"/>
      <c r="J989" s="117"/>
      <c r="K989" s="117"/>
      <c r="L989" s="117"/>
    </row>
    <row r="990" spans="1:12" ht="15.75" customHeight="1">
      <c r="A990" s="117"/>
      <c r="B990" s="117"/>
      <c r="C990" s="117"/>
      <c r="D990" s="117"/>
      <c r="E990" s="117"/>
      <c r="F990" s="117"/>
      <c r="G990" s="117"/>
      <c r="H990" s="117"/>
      <c r="I990" s="117"/>
      <c r="J990" s="117"/>
      <c r="K990" s="117"/>
      <c r="L990" s="117"/>
    </row>
    <row r="991" spans="1:12" ht="15.75" customHeight="1">
      <c r="A991" s="117"/>
      <c r="B991" s="117"/>
      <c r="C991" s="117"/>
      <c r="D991" s="117"/>
      <c r="E991" s="117"/>
      <c r="F991" s="117"/>
      <c r="G991" s="117"/>
      <c r="H991" s="117"/>
      <c r="I991" s="117"/>
      <c r="J991" s="117"/>
      <c r="K991" s="117"/>
      <c r="L991" s="117"/>
    </row>
    <row r="992" spans="1:12" ht="15.75" customHeight="1">
      <c r="A992" s="117"/>
      <c r="B992" s="117"/>
      <c r="C992" s="117"/>
      <c r="D992" s="117"/>
      <c r="E992" s="117"/>
      <c r="F992" s="117"/>
      <c r="G992" s="117"/>
      <c r="H992" s="117"/>
      <c r="I992" s="117"/>
      <c r="J992" s="117"/>
      <c r="K992" s="117"/>
      <c r="L992" s="117"/>
    </row>
    <row r="993" spans="1:12" ht="15.75" customHeight="1">
      <c r="A993" s="117"/>
      <c r="B993" s="117"/>
      <c r="C993" s="117"/>
      <c r="D993" s="117"/>
      <c r="E993" s="117"/>
      <c r="F993" s="117"/>
      <c r="G993" s="117"/>
      <c r="H993" s="117"/>
      <c r="I993" s="117"/>
      <c r="J993" s="117"/>
      <c r="K993" s="117"/>
      <c r="L993" s="117"/>
    </row>
    <row r="994" spans="1:12" ht="15.75" customHeight="1">
      <c r="A994" s="117"/>
      <c r="B994" s="117"/>
      <c r="C994" s="117"/>
      <c r="D994" s="117"/>
      <c r="E994" s="117"/>
      <c r="F994" s="117"/>
      <c r="G994" s="117"/>
      <c r="H994" s="117"/>
      <c r="I994" s="117"/>
      <c r="J994" s="117"/>
      <c r="K994" s="117"/>
      <c r="L994" s="117"/>
    </row>
    <row r="995" spans="1:12" ht="15.75" customHeight="1">
      <c r="A995" s="117"/>
      <c r="B995" s="117"/>
      <c r="C995" s="117"/>
      <c r="D995" s="117"/>
      <c r="E995" s="117"/>
      <c r="F995" s="117"/>
      <c r="G995" s="117"/>
      <c r="H995" s="117"/>
      <c r="I995" s="117"/>
      <c r="J995" s="117"/>
      <c r="K995" s="117"/>
      <c r="L995" s="117"/>
    </row>
    <row r="996" spans="1:12" ht="15.75" customHeight="1">
      <c r="A996" s="117"/>
      <c r="B996" s="117"/>
      <c r="C996" s="117"/>
      <c r="D996" s="117"/>
      <c r="E996" s="117"/>
      <c r="F996" s="117"/>
      <c r="G996" s="117"/>
      <c r="H996" s="117"/>
      <c r="I996" s="117"/>
      <c r="J996" s="117"/>
      <c r="K996" s="117"/>
      <c r="L996" s="117"/>
    </row>
    <row r="997" spans="1:12" ht="15.75" customHeight="1">
      <c r="A997" s="117"/>
      <c r="B997" s="117"/>
      <c r="C997" s="117"/>
      <c r="D997" s="117"/>
      <c r="E997" s="117"/>
      <c r="F997" s="117"/>
      <c r="G997" s="117"/>
      <c r="H997" s="117"/>
      <c r="I997" s="117"/>
      <c r="J997" s="117"/>
      <c r="K997" s="117"/>
      <c r="L997" s="117"/>
    </row>
    <row r="998" spans="1:12" ht="15.75" customHeight="1">
      <c r="A998" s="117"/>
      <c r="B998" s="117"/>
      <c r="C998" s="117"/>
      <c r="D998" s="117"/>
      <c r="E998" s="117"/>
      <c r="F998" s="117"/>
      <c r="G998" s="117"/>
      <c r="H998" s="117"/>
      <c r="I998" s="117"/>
      <c r="J998" s="117"/>
      <c r="K998" s="117"/>
      <c r="L998" s="117"/>
    </row>
    <row r="999" spans="1:12" ht="15.75" customHeight="1">
      <c r="A999" s="117"/>
      <c r="B999" s="117"/>
      <c r="C999" s="117"/>
      <c r="D999" s="117"/>
      <c r="E999" s="117"/>
      <c r="F999" s="117"/>
      <c r="G999" s="117"/>
      <c r="H999" s="117"/>
      <c r="I999" s="117"/>
      <c r="J999" s="117"/>
      <c r="K999" s="117"/>
      <c r="L999" s="117"/>
    </row>
    <row r="1000" spans="1:12" ht="15.75" customHeight="1">
      <c r="A1000" s="117"/>
      <c r="B1000" s="117"/>
      <c r="C1000" s="117"/>
      <c r="D1000" s="117"/>
      <c r="E1000" s="117"/>
      <c r="F1000" s="117"/>
      <c r="G1000" s="117"/>
      <c r="H1000" s="117"/>
      <c r="I1000" s="117"/>
      <c r="J1000" s="117"/>
      <c r="K1000" s="117"/>
      <c r="L1000" s="117"/>
    </row>
  </sheetData>
  <mergeCells count="18">
    <mergeCell ref="A1:J1"/>
    <mergeCell ref="A2:J2"/>
    <mergeCell ref="A3:J3"/>
    <mergeCell ref="C5:D5"/>
    <mergeCell ref="C6:D6"/>
    <mergeCell ref="F6:G6"/>
    <mergeCell ref="C7:D7"/>
    <mergeCell ref="A51:B51"/>
    <mergeCell ref="A52:B52"/>
    <mergeCell ref="A55:C55"/>
    <mergeCell ref="A56:B56"/>
    <mergeCell ref="C8:D8"/>
    <mergeCell ref="A10:B10"/>
    <mergeCell ref="A11:B11"/>
    <mergeCell ref="A17:B17"/>
    <mergeCell ref="A35:J39"/>
    <mergeCell ref="A41:J48"/>
    <mergeCell ref="D51:E51"/>
  </mergeCells>
  <conditionalFormatting sqref="B5:B8">
    <cfRule type="containsBlanks" dxfId="4" priority="1">
      <formula>LEN(TRIM(B5))=0</formula>
    </cfRule>
  </conditionalFormatting>
  <conditionalFormatting sqref="J12:J14">
    <cfRule type="cellIs" dxfId="3" priority="2" operator="greaterThan">
      <formula>$C12*1.1</formula>
    </cfRule>
  </conditionalFormatting>
  <conditionalFormatting sqref="J18:J21">
    <cfRule type="cellIs" dxfId="2" priority="3" operator="greaterThan">
      <formula>$C18*1.1</formula>
    </cfRule>
  </conditionalFormatting>
  <conditionalFormatting sqref="J24">
    <cfRule type="cellIs" dxfId="1" priority="4" operator="greaterThan">
      <formula>$C24*1.1</formula>
    </cfRule>
  </conditionalFormatting>
  <conditionalFormatting sqref="J26">
    <cfRule type="cellIs" dxfId="0" priority="5" operator="greaterThan">
      <formula>$C26*1.1</formula>
    </cfRule>
  </conditionalFormatting>
  <hyperlinks>
    <hyperlink ref="A56" r:id="rId1" xr:uid="{00000000-0004-0000-0600-000000000000}"/>
  </hyperlinks>
  <printOptions horizontalCentered="1"/>
  <pageMargins left="0.5" right="0.5" top="0.5" bottom="0.5" header="0" footer="0"/>
  <pageSetup orientation="portrait"/>
  <extLst>
    <ext xmlns:x14="http://schemas.microsoft.com/office/spreadsheetml/2009/9/main" uri="{CCE6A557-97BC-4b89-ADB6-D9C93CAAB3DF}">
      <x14:dataValidations xmlns:xm="http://schemas.microsoft.com/office/excel/2006/main" count="4">
        <x14:dataValidation type="list" allowBlank="1" showErrorMessage="1" xr:uid="{00000000-0002-0000-0600-000000000000}">
          <x14:formula1>
            <xm:f>List!$L$3:$L$7</xm:f>
          </x14:formula1>
          <xm:sqref>B7</xm:sqref>
        </x14:dataValidation>
        <x14:dataValidation type="list" allowBlank="1" showErrorMessage="1" xr:uid="{00000000-0002-0000-0600-000001000000}">
          <x14:formula1>
            <xm:f>List!$H$3:$H$8</xm:f>
          </x14:formula1>
          <xm:sqref>B8</xm:sqref>
        </x14:dataValidation>
        <x14:dataValidation type="list" allowBlank="1" showErrorMessage="1" xr:uid="{00000000-0002-0000-0600-000002000000}">
          <x14:formula1>
            <xm:f>List!$F$3:$F$17</xm:f>
          </x14:formula1>
          <xm:sqref>B5</xm:sqref>
        </x14:dataValidation>
        <x14:dataValidation type="list" allowBlank="1" showErrorMessage="1" xr:uid="{00000000-0002-0000-0600-000003000000}">
          <x14:formula1>
            <xm:f>List!$D$3:$D$8</xm:f>
          </x14:formula1>
          <xm:sqref>B6</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2:R1000"/>
  <sheetViews>
    <sheetView workbookViewId="0"/>
  </sheetViews>
  <sheetFormatPr defaultColWidth="14.42578125" defaultRowHeight="15" customHeight="1"/>
  <cols>
    <col min="1" max="1" width="8.7109375" customWidth="1"/>
    <col min="2" max="2" width="4" customWidth="1"/>
    <col min="3" max="3" width="8.7109375" customWidth="1"/>
    <col min="4" max="4" width="21.7109375" customWidth="1"/>
    <col min="5" max="5" width="8.7109375" customWidth="1"/>
    <col min="6" max="6" width="33.28515625" customWidth="1"/>
    <col min="7" max="7" width="8.7109375" customWidth="1"/>
    <col min="8" max="8" width="14.140625" customWidth="1"/>
    <col min="9" max="9" width="8.7109375" customWidth="1"/>
    <col min="10" max="10" width="33.28515625" customWidth="1"/>
    <col min="11" max="11" width="8.7109375" customWidth="1"/>
    <col min="12" max="12" width="10.5703125" customWidth="1"/>
    <col min="13" max="13" width="8.7109375" customWidth="1"/>
    <col min="14" max="14" width="26.28515625" customWidth="1"/>
    <col min="15" max="15" width="8.7109375" customWidth="1"/>
    <col min="16" max="16" width="11.28515625" customWidth="1"/>
    <col min="17" max="17" width="8.7109375" customWidth="1"/>
    <col min="18" max="18" width="18.42578125" customWidth="1"/>
    <col min="19" max="26" width="8.7109375" customWidth="1"/>
  </cols>
  <sheetData>
    <row r="2" spans="2:18">
      <c r="B2" s="145" t="s">
        <v>80</v>
      </c>
      <c r="D2" s="97" t="s">
        <v>195</v>
      </c>
      <c r="F2" s="97" t="s">
        <v>196</v>
      </c>
      <c r="H2" s="97" t="s">
        <v>197</v>
      </c>
      <c r="J2" s="97" t="s">
        <v>196</v>
      </c>
      <c r="L2" s="97" t="s">
        <v>175</v>
      </c>
      <c r="N2" s="97" t="s">
        <v>198</v>
      </c>
      <c r="P2" s="97" t="s">
        <v>199</v>
      </c>
      <c r="R2" s="97" t="s">
        <v>200</v>
      </c>
    </row>
    <row r="3" spans="2:18">
      <c r="B3" s="145" t="s">
        <v>201</v>
      </c>
    </row>
    <row r="4" spans="2:18">
      <c r="D4" s="145" t="s">
        <v>202</v>
      </c>
      <c r="F4" s="145" t="s">
        <v>203</v>
      </c>
      <c r="H4" s="145" t="s">
        <v>204</v>
      </c>
      <c r="J4" s="145" t="s">
        <v>203</v>
      </c>
      <c r="L4" s="145" t="s">
        <v>205</v>
      </c>
      <c r="N4" s="145" t="s">
        <v>206</v>
      </c>
      <c r="P4" s="145" t="s">
        <v>45</v>
      </c>
      <c r="R4" s="145" t="s">
        <v>207</v>
      </c>
    </row>
    <row r="5" spans="2:18">
      <c r="D5" s="145" t="s">
        <v>208</v>
      </c>
      <c r="F5" s="145" t="s">
        <v>209</v>
      </c>
      <c r="H5" s="145" t="s">
        <v>210</v>
      </c>
      <c r="J5" s="145" t="s">
        <v>209</v>
      </c>
      <c r="L5" s="145" t="s">
        <v>9</v>
      </c>
      <c r="N5" s="145" t="s">
        <v>211</v>
      </c>
      <c r="P5" s="145" t="s">
        <v>212</v>
      </c>
      <c r="R5" s="145" t="s">
        <v>213</v>
      </c>
    </row>
    <row r="6" spans="2:18">
      <c r="D6" s="145" t="s">
        <v>174</v>
      </c>
      <c r="F6" s="145" t="s">
        <v>214</v>
      </c>
      <c r="H6" s="145" t="s">
        <v>215</v>
      </c>
      <c r="J6" s="145" t="s">
        <v>216</v>
      </c>
      <c r="L6" s="145" t="s">
        <v>217</v>
      </c>
      <c r="N6" s="145" t="s">
        <v>218</v>
      </c>
      <c r="P6" s="145" t="s">
        <v>219</v>
      </c>
      <c r="R6" s="145" t="s">
        <v>220</v>
      </c>
    </row>
    <row r="7" spans="2:18">
      <c r="D7" s="145" t="s">
        <v>221</v>
      </c>
      <c r="F7" s="145" t="s">
        <v>216</v>
      </c>
      <c r="H7" s="145" t="s">
        <v>222</v>
      </c>
      <c r="J7" s="145" t="s">
        <v>223</v>
      </c>
      <c r="L7" s="145" t="s">
        <v>224</v>
      </c>
      <c r="P7" s="145" t="s">
        <v>225</v>
      </c>
    </row>
    <row r="8" spans="2:18">
      <c r="D8" s="145" t="s">
        <v>226</v>
      </c>
      <c r="F8" s="145" t="s">
        <v>223</v>
      </c>
      <c r="H8" s="145" t="s">
        <v>227</v>
      </c>
      <c r="J8" s="145" t="s">
        <v>228</v>
      </c>
      <c r="P8" s="145" t="s">
        <v>47</v>
      </c>
    </row>
    <row r="9" spans="2:18">
      <c r="F9" s="145" t="s">
        <v>228</v>
      </c>
      <c r="J9" s="145" t="s">
        <v>229</v>
      </c>
    </row>
    <row r="10" spans="2:18">
      <c r="F10" s="145" t="s">
        <v>229</v>
      </c>
      <c r="J10" s="145" t="s">
        <v>230</v>
      </c>
    </row>
    <row r="11" spans="2:18">
      <c r="F11" s="145" t="s">
        <v>230</v>
      </c>
      <c r="J11" s="145" t="s">
        <v>231</v>
      </c>
    </row>
    <row r="12" spans="2:18">
      <c r="F12" s="145" t="s">
        <v>231</v>
      </c>
      <c r="J12" s="145" t="s">
        <v>232</v>
      </c>
    </row>
    <row r="13" spans="2:18">
      <c r="F13" s="145" t="s">
        <v>232</v>
      </c>
      <c r="J13" s="145" t="s">
        <v>233</v>
      </c>
    </row>
    <row r="14" spans="2:18">
      <c r="F14" s="145" t="s">
        <v>233</v>
      </c>
      <c r="J14" s="145" t="s">
        <v>234</v>
      </c>
    </row>
    <row r="15" spans="2:18">
      <c r="F15" s="145" t="s">
        <v>234</v>
      </c>
      <c r="J15" s="145" t="s">
        <v>7</v>
      </c>
    </row>
    <row r="16" spans="2:18">
      <c r="F16" s="145" t="s">
        <v>7</v>
      </c>
      <c r="J16" s="145" t="s">
        <v>235</v>
      </c>
    </row>
    <row r="17" spans="6:6">
      <c r="F17" s="145" t="s">
        <v>235</v>
      </c>
    </row>
    <row r="21" spans="6:6" ht="15.75" customHeight="1"/>
    <row r="22" spans="6:6" ht="15.75" customHeight="1"/>
    <row r="23" spans="6:6" ht="15.75" customHeight="1"/>
    <row r="24" spans="6:6" ht="15.75" customHeight="1"/>
    <row r="25" spans="6:6" ht="15.75" customHeight="1"/>
    <row r="26" spans="6:6" ht="15.75" customHeight="1"/>
    <row r="27" spans="6:6" ht="15.75" customHeight="1"/>
    <row r="28" spans="6:6" ht="15.75" customHeight="1"/>
    <row r="29" spans="6:6" ht="15.75" customHeight="1"/>
    <row r="30" spans="6:6" ht="15.75" customHeight="1"/>
    <row r="31" spans="6:6" ht="15.75" customHeight="1"/>
    <row r="32" spans="6:6"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Fillinger, Angelina</dc:creator>
  <cp:keywords/>
  <dc:description/>
  <cp:lastModifiedBy>eva_oruste@skc.edu</cp:lastModifiedBy>
  <cp:revision/>
  <dcterms:created xsi:type="dcterms:W3CDTF">2024-04-05T00:13:16Z</dcterms:created>
  <dcterms:modified xsi:type="dcterms:W3CDTF">2026-06-29T18:14:52Z</dcterms:modified>
  <cp:category/>
  <cp:contentStatus/>
</cp:coreProperties>
</file>