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montanaedu-my.sharepoint.com/personal/perkins_msu_montana_edu/Documents/Perkins/Helena College/26-27/Reserve/"/>
    </mc:Choice>
  </mc:AlternateContent>
  <xr:revisionPtr revIDLastSave="610" documentId="8_{FC9F65E5-72B4-4D78-887A-C20D956D8127}" xr6:coauthVersionLast="47" xr6:coauthVersionMax="47" xr10:uidLastSave="{23652627-0E56-44A3-832F-4DC345FF5F94}"/>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activeTab="2"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P136" i="4"/>
  <c r="S136" i="4" s="1"/>
  <c r="V136" i="4" s="1"/>
  <c r="P135" i="4"/>
  <c r="S135" i="4" s="1"/>
  <c r="V135" i="4" s="1"/>
  <c r="P134" i="4"/>
  <c r="S134" i="4" s="1"/>
  <c r="V134" i="4" s="1"/>
  <c r="P133" i="4"/>
  <c r="S133" i="4" s="1"/>
  <c r="V133" i="4" s="1"/>
  <c r="P132" i="4"/>
  <c r="S132" i="4" s="1"/>
  <c r="V132" i="4" s="1"/>
  <c r="P131" i="4"/>
  <c r="S131" i="4" s="1"/>
  <c r="V131" i="4" s="1"/>
  <c r="P130" i="4"/>
  <c r="S130" i="4" s="1"/>
  <c r="V130" i="4" s="1"/>
  <c r="P129" i="4"/>
  <c r="S129" i="4" s="1"/>
  <c r="V129" i="4" s="1"/>
  <c r="P128" i="4"/>
  <c r="S128" i="4" s="1"/>
  <c r="V128" i="4" s="1"/>
  <c r="P127" i="4"/>
  <c r="S127" i="4" s="1"/>
  <c r="V127" i="4" s="1"/>
  <c r="P115" i="4"/>
  <c r="S115" i="4" s="1"/>
  <c r="V115" i="4" s="1"/>
  <c r="P114" i="4"/>
  <c r="S114" i="4" s="1"/>
  <c r="V114" i="4" s="1"/>
  <c r="P113" i="4"/>
  <c r="S113" i="4" s="1"/>
  <c r="V113" i="4" s="1"/>
  <c r="P112" i="4"/>
  <c r="S112" i="4" s="1"/>
  <c r="V112" i="4" s="1"/>
  <c r="P111" i="4"/>
  <c r="S111" i="4" s="1"/>
  <c r="V111" i="4" s="1"/>
  <c r="P110" i="4"/>
  <c r="S110" i="4" s="1"/>
  <c r="V110" i="4" s="1"/>
  <c r="P109" i="4"/>
  <c r="S109" i="4" s="1"/>
  <c r="V109" i="4" s="1"/>
  <c r="P108" i="4"/>
  <c r="S108" i="4" s="1"/>
  <c r="V108" i="4" s="1"/>
  <c r="P107" i="4"/>
  <c r="S107" i="4" s="1"/>
  <c r="V107" i="4" s="1"/>
  <c r="P106" i="4"/>
  <c r="S106" i="4" s="1"/>
  <c r="V106" i="4" s="1"/>
  <c r="P101" i="4"/>
  <c r="S101" i="4" s="1"/>
  <c r="V101" i="4" s="1"/>
  <c r="P100" i="4"/>
  <c r="S100" i="4" s="1"/>
  <c r="V100" i="4" s="1"/>
  <c r="P99" i="4"/>
  <c r="S99" i="4" s="1"/>
  <c r="V99" i="4" s="1"/>
  <c r="P98" i="4"/>
  <c r="S98" i="4" s="1"/>
  <c r="V98" i="4" s="1"/>
  <c r="P97" i="4"/>
  <c r="S97" i="4" s="1"/>
  <c r="V97" i="4" s="1"/>
  <c r="P96" i="4"/>
  <c r="S96" i="4" s="1"/>
  <c r="V96" i="4" s="1"/>
  <c r="P95" i="4"/>
  <c r="S95" i="4" s="1"/>
  <c r="V95" i="4" s="1"/>
  <c r="P94" i="4"/>
  <c r="S94" i="4" s="1"/>
  <c r="V94" i="4" s="1"/>
  <c r="P93" i="4"/>
  <c r="S93" i="4" s="1"/>
  <c r="V93" i="4" s="1"/>
  <c r="P92" i="4"/>
  <c r="S92" i="4" s="1"/>
  <c r="V92" i="4" s="1"/>
  <c r="P87" i="4"/>
  <c r="S87" i="4" s="1"/>
  <c r="V87" i="4" s="1"/>
  <c r="P86" i="4"/>
  <c r="S86" i="4" s="1"/>
  <c r="V86" i="4" s="1"/>
  <c r="P85" i="4"/>
  <c r="S85" i="4" s="1"/>
  <c r="V85" i="4" s="1"/>
  <c r="P84" i="4"/>
  <c r="S84" i="4" s="1"/>
  <c r="V84" i="4" s="1"/>
  <c r="P83" i="4"/>
  <c r="S83" i="4" s="1"/>
  <c r="V83" i="4" s="1"/>
  <c r="P82" i="4"/>
  <c r="S82" i="4" s="1"/>
  <c r="V82" i="4" s="1"/>
  <c r="P81" i="4"/>
  <c r="S81" i="4" s="1"/>
  <c r="V81" i="4" s="1"/>
  <c r="P80" i="4"/>
  <c r="S80" i="4" s="1"/>
  <c r="V80" i="4" s="1"/>
  <c r="P79" i="4"/>
  <c r="S79" i="4" s="1"/>
  <c r="V79" i="4" s="1"/>
  <c r="P78" i="4"/>
  <c r="S78" i="4" s="1"/>
  <c r="V78" i="4" s="1"/>
  <c r="P73" i="4"/>
  <c r="S73" i="4" s="1"/>
  <c r="V73" i="4" s="1"/>
  <c r="P72" i="4"/>
  <c r="S72" i="4" s="1"/>
  <c r="V72" i="4" s="1"/>
  <c r="P71" i="4"/>
  <c r="S71" i="4" s="1"/>
  <c r="V71" i="4" s="1"/>
  <c r="P70" i="4"/>
  <c r="S70" i="4" s="1"/>
  <c r="V70" i="4" s="1"/>
  <c r="P69" i="4"/>
  <c r="S69" i="4" s="1"/>
  <c r="V69" i="4" s="1"/>
  <c r="P68" i="4"/>
  <c r="S68" i="4" s="1"/>
  <c r="V68" i="4" s="1"/>
  <c r="P67" i="4"/>
  <c r="S67" i="4" s="1"/>
  <c r="V67" i="4" s="1"/>
  <c r="P66" i="4"/>
  <c r="S66" i="4" s="1"/>
  <c r="V66" i="4" s="1"/>
  <c r="P65" i="4"/>
  <c r="S65" i="4" s="1"/>
  <c r="V65" i="4" s="1"/>
  <c r="P64" i="4"/>
  <c r="S64" i="4" s="1"/>
  <c r="V64" i="4" s="1"/>
  <c r="J12" i="8" l="1"/>
  <c r="J11" i="8"/>
  <c r="J10" i="8"/>
  <c r="J9" i="8"/>
  <c r="J7" i="8"/>
  <c r="J6" i="8"/>
  <c r="J5" i="8"/>
  <c r="J4" i="8"/>
  <c r="H12" i="8"/>
  <c r="H11" i="8"/>
  <c r="H10" i="8"/>
  <c r="H9" i="8"/>
  <c r="H7" i="8"/>
  <c r="H6" i="8"/>
  <c r="H5" i="8"/>
  <c r="H4" i="8"/>
  <c r="F12" i="8"/>
  <c r="F11" i="8"/>
  <c r="F10" i="8"/>
  <c r="F9" i="8"/>
  <c r="F7" i="8"/>
  <c r="F6" i="8"/>
  <c r="F5" i="8"/>
  <c r="F4" i="8"/>
  <c r="P56" i="4" l="1"/>
  <c r="S56" i="4" s="1"/>
  <c r="V56" i="4" s="1"/>
  <c r="P55" i="4"/>
  <c r="S55" i="4" s="1"/>
  <c r="V55" i="4" s="1"/>
  <c r="P54" i="4"/>
  <c r="S54" i="4" s="1"/>
  <c r="V54" i="4" s="1"/>
  <c r="P53" i="4"/>
  <c r="S53" i="4" s="1"/>
  <c r="V53" i="4" s="1"/>
  <c r="P52" i="4"/>
  <c r="S52" i="4" s="1"/>
  <c r="V52" i="4" s="1"/>
  <c r="P51" i="4"/>
  <c r="S51" i="4" s="1"/>
  <c r="V51" i="4" s="1"/>
  <c r="P50" i="4"/>
  <c r="S50" i="4" s="1"/>
  <c r="V50" i="4" s="1"/>
  <c r="P49" i="4"/>
  <c r="S49" i="4" s="1"/>
  <c r="V49" i="4" s="1"/>
  <c r="P48" i="4"/>
  <c r="S48" i="4" s="1"/>
  <c r="V48" i="4" s="1"/>
  <c r="P47" i="4"/>
  <c r="S47" i="4" s="1"/>
  <c r="V47" i="4" s="1"/>
  <c r="P42" i="4"/>
  <c r="S42" i="4" s="1"/>
  <c r="V42" i="4" s="1"/>
  <c r="P41" i="4"/>
  <c r="S41" i="4" s="1"/>
  <c r="V41" i="4" s="1"/>
  <c r="P40" i="4"/>
  <c r="S40" i="4" s="1"/>
  <c r="V40" i="4" s="1"/>
  <c r="P39" i="4"/>
  <c r="S39" i="4" s="1"/>
  <c r="V39" i="4" s="1"/>
  <c r="P38" i="4"/>
  <c r="S38" i="4" s="1"/>
  <c r="V38" i="4" s="1"/>
  <c r="P37" i="4"/>
  <c r="S37" i="4" s="1"/>
  <c r="V37" i="4" s="1"/>
  <c r="P36" i="4"/>
  <c r="S36" i="4" s="1"/>
  <c r="V36" i="4" s="1"/>
  <c r="P35" i="4"/>
  <c r="S35" i="4" s="1"/>
  <c r="V35" i="4" s="1"/>
  <c r="P34" i="4"/>
  <c r="S34" i="4" s="1"/>
  <c r="V34" i="4" s="1"/>
  <c r="P33" i="4"/>
  <c r="S33" i="4" s="1"/>
  <c r="V33" i="4" s="1"/>
  <c r="P28" i="4"/>
  <c r="S28" i="4" s="1"/>
  <c r="V28" i="4" s="1"/>
  <c r="P27" i="4"/>
  <c r="S27" i="4" s="1"/>
  <c r="V27" i="4" s="1"/>
  <c r="P26" i="4"/>
  <c r="S26" i="4" s="1"/>
  <c r="V26" i="4" s="1"/>
  <c r="P25" i="4"/>
  <c r="S25" i="4" s="1"/>
  <c r="V25" i="4" s="1"/>
  <c r="P24" i="4"/>
  <c r="S24" i="4" s="1"/>
  <c r="V24" i="4" s="1"/>
  <c r="P23" i="4"/>
  <c r="S23" i="4" s="1"/>
  <c r="V23" i="4" s="1"/>
  <c r="P22" i="4"/>
  <c r="S22" i="4" s="1"/>
  <c r="V22" i="4" s="1"/>
  <c r="P21" i="4"/>
  <c r="S21" i="4" s="1"/>
  <c r="V21" i="4" s="1"/>
  <c r="P20" i="4"/>
  <c r="S20" i="4" s="1"/>
  <c r="V20" i="4" s="1"/>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26" i="5"/>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<sst xmlns="http://schemas.openxmlformats.org/spreadsheetml/2006/main" count="609" uniqueCount="234">
  <si>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</si>
  <si>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</si>
  <si>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</si>
  <si>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</si>
  <si>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</si>
  <si>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</si>
  <si>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</si>
  <si>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Helena College</t>
  </si>
  <si>
    <t>Grant Year:</t>
  </si>
  <si>
    <t>2026-2027</t>
  </si>
  <si>
    <t>Grant Manager:</t>
  </si>
  <si>
    <t>Ravenscroft</t>
  </si>
  <si>
    <t>Cheryl</t>
  </si>
  <si>
    <t>Last Name</t>
  </si>
  <si>
    <t>First Name</t>
  </si>
  <si>
    <t>1115 N. Roberts</t>
  </si>
  <si>
    <t>Address</t>
  </si>
  <si>
    <t>Helena</t>
  </si>
  <si>
    <t>MT</t>
  </si>
  <si>
    <t xml:space="preserve">City </t>
  </si>
  <si>
    <t>State</t>
  </si>
  <si>
    <t>Zip Code</t>
  </si>
  <si>
    <t>406-447-6953</t>
  </si>
  <si>
    <t>Phone</t>
  </si>
  <si>
    <t>Extension</t>
  </si>
  <si>
    <t>Fax</t>
  </si>
  <si>
    <t>cheryl.ravenscroft@helenacollege.edu</t>
  </si>
  <si>
    <t>Email Address</t>
  </si>
  <si>
    <t>Fiscal Manager:</t>
  </si>
  <si>
    <t>Schwen</t>
  </si>
  <si>
    <t>Cari</t>
  </si>
  <si>
    <t>406-447-6920</t>
  </si>
  <si>
    <t>cari.schwen@helenacollege.edu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</si>
  <si>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</si>
  <si>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</si>
  <si>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</si>
  <si>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</si>
  <si>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Sandra Bauman, Dean and CEO</t>
  </si>
  <si>
    <t>sandra.bauman@helenacollege.edu</t>
  </si>
  <si>
    <t>Cari Schwen, Exec. Dir. of Fiscal Services</t>
  </si>
  <si>
    <t>Stephanie Hunthausen, Exec. Dir. CTE &amp; Dual Enrollment</t>
  </si>
  <si>
    <t>Project/Program Purchase #1</t>
  </si>
  <si>
    <t>Project Title:</t>
  </si>
  <si>
    <t>Director of K-12 Partnerships Salary and Benefits</t>
  </si>
  <si>
    <t>Begin Quarter: (Please select):</t>
  </si>
  <si>
    <t>Quarter 1</t>
  </si>
  <si>
    <t>End Quarter: (Please select):</t>
  </si>
  <si>
    <t>Quarter 4</t>
  </si>
  <si>
    <t>Project/Program/Purchase Summary</t>
  </si>
  <si>
    <t xml:space="preserve">(Director of K-12 Partnerships Salary (.50 FTE)=$32,000 + Benefits associated with Director position (Benefits=salary*18.5%+(($1107/month *12 months)*.50 FTE))=$12,562 TOTAL ($32000+$12562)=$44,562)
The Director of K-12 Partnerships position leads efforts to expand access to high-quality CTE and dual enrollment opportunities, particularly for students in rural, small, and underrepresented schools. The Director provides direct student support and facilitates collaboration with secondary schools and industry partners. Key responsibilities include developing new partnerships in high-demand fields such as healthcare and skilled trades, and strengthening existing collaborations-such as those with the Helena School District, East Helena School District, Montana Digital Academy (MTDA), the Helena Health Science Alliance, and the Helena Area Chamber of Commerce. Through this role, the department has increased student participation dual enrollment, in hands-on career exploration and work-based learning opportunities.
</t>
  </si>
  <si>
    <t>Expected Measurable Outcome:</t>
  </si>
  <si>
    <t>The Director will use student advising data in conjunction with historical labor market data to guide program development and targeted outreach in rural and high need areas. (1) New dual enrollment opportunities will be pursued at East Helena High School, Granite High School, Drummond High School, and Ponderosa Academy. (2) The Director will provide individualized academic advising to 250 dual enrollment students during the 2026-2027 academic year, helping them make informed decisions about their academic and career paths. This advising will empower students to take college credits with purpose, increasing their likelihood of success in postsecondary education and the workforce. During the individualized advising appointments, the Director will highlight the return on investment for Montana career pathways and help students identify the connection between return on investment and labor market needs in the Helena area and in Montana. (3) This will be done by creating three info graphics showing the connection between dual enrollment, postsecondary education, career, return on investment and labor market demand. In addition to the infographics, ROI will be highlighted in dual enrollment presentations at Helena High School, Capital High School and with the homeschool community. (4) The Director will serve on the CTE advisory board for East Helena High School and attend two meetings in academic year 2026-2027. (5) The Director will lead the Helena College dual enrollment work with MTDA to continue to offer College Writing, Contemporary Math and College Algebra for dual credit to students from all corners of the state of Montana. This work includes vetting and onboarding new dual credit teachers and collaboration with MTDA staff to expand the number of sections for these courses to better meet the needs of rural and underserved high school learners in Montana. (6) The Director will serve on the board of the Helena Health Science Alliance (HHSA). The HHSA is an organization focused on exposing middle school and high school students to meaningful career exploration events. The (7) Director will serve as the college’s point of contact with the Helena Area Chamber of Commerce for career exploration activities and industry connections.</t>
  </si>
  <si>
    <t xml:space="preserve">How does this project advance the use of technology in CTE? </t>
  </si>
  <si>
    <t>The Director serves as the academic advisor for dual enrollment students from across the entire state of Montana. In order to do so, virtual advising appointments are critical to supporting high school students equitably. Individualized advising remains a cornerstone of the dual enrollment program at Helena College and the Director provides one-on-one guidance to students helping them select courses that align with their goals and avoid excess credits. This ensures students are on a clear, purposeful path towards postsecondary credentials and industry recognized credentials. Due to the rural nature of Montana, utilizing technology to advise students is a must to maintain access and equity for our smaller, rural communities. Through the partnership with MTDA, Helena College is able to offer online options for gateway courses in English and Math for Montana students who would otherwise not have the opportunity to participate in concurrent enrollment courses because of the lack of qualified dual credit teachers at their high school. Helena College has a thriving Cosmetology program that leads to an AAA, as well as healthcare programs on the credit and non-credit side that result in short term credentials, a one-year certificate or an ASRN. Students interested in those CTE fields for college credit are required to complete pre-requisite classes before entering into the professional portion of the program. The modalities that the prerequisite classes are offered at Helena College, online, hyflex, and virtual blended, make them accessible to high school students anywhere in the state. For high school students who enroll in healthcare certification programs such as Certified Clinical Medical Assisting on the non-credit side, VR goggles are utilized to accomplish specific learning outcomes for the certification.</t>
  </si>
  <si>
    <t xml:space="preserve">What secondary partnerships, dual enrollment and/or Montana Career Pathways activities does this project support? </t>
  </si>
  <si>
    <t xml:space="preserve">This project supports the secondary partnerships with the East Helena School District, Helena Public Schools, Drummond Public Schools, Phillipsburg K-12 Schools, the homeschool community and Montana Dual Enrollment. The partnership with MTDA allows students to take gateway courses in English and Math giving students a jumpstart on their college and or career pathway. Through the work with HHSA and the Helena Area Chamber of Commerce, the Director provides meaningful, hands-on, immersive career exploration activities in high demand industries so that students are exposed to CTE pathways at an earlier age and can make informed decisions about options available to them as they progress through high school and beyond. </t>
  </si>
  <si>
    <t>Project/Program Purchase #2</t>
  </si>
  <si>
    <t>Alignment: NACEP Travel, MT Dual Enrollment Summit Travel</t>
  </si>
  <si>
    <t>Quarter 2</t>
  </si>
  <si>
    <t xml:space="preserve">The goal of this project is ensuring that the dual enrollment program and career pathway work for high school students at Helena College maintains the best practices in program execution and in meeting the needs of all stakeholders involved. This includes students, their parents, secondary partners, community partners, and industry.
 NACEP: (2026 cost for one institutional membership =$560) Alignment will be achieved by maintaining a National Alliance of Concurrent Enrollment Partnerships (NACEP) membership and attending relevant conferences. (NACEP conference registration and 2 preconference sessions: (Director's attendance: ($678 registration + ( 2 pre-conference sessions= $215*2=$430)=$1108)) (NACEP conference travel: Director: hotel: ($262*4 nights + $183.40 tax)=$1231.40 + airfare for Director=$593.19 + checked bag for Director: ($45*2 trips)=$90 + ground transportation for Director: ($50*2 trips airport to hotel) =$100 + out of state per diem meals for Director: (5 breakfasts @ $16 each+ 2 lunches @$19 each + 4 dinners @ $28 each)=$230 : TOTAL= ($1231.40+593.19+$90+$120+$230)=$2244.59											
NACEP is the only professional organization dedicated to supporting concurrent enrollment programs through collegial interaction, professional development, research and advocacy. A NACEP membership provides K-12 Partnerships staff with access to a wide range of dual enrollment specific professional development opportunities. A key component to this project is program alignment to national, and state dual enrollment standards and trends which ensure that dual enrollment offerings are not only accessible but relevant, meaningful, high quality, strategically connected to students’ academic and career goals and in alignment with labor market demands in Montana. The Director works closely with secondary and postsecondary partners to align dual credit courses, and recommended early college classes with Montana career pathways ensuring students are earning credits that lead to certificates, degrees, or industry-recognized credentials in high-demand fields. This alignment also includes the development of both credit and non-credit pathways that support workforce readiness, and postsecondary success. Engagement with other institutions nationally and statewide is central to this alignment strategy. 
At the NACEP national conference in 2025 the Director initiated a meeting with dual enrollment colleagues from Idaho focused on support for concurrent students. During the meeting, Idaho’s process for stop gap advising for concurrent enrollment students who accumulate 15, 30, or more dual enrollment credits as well as for students who find themselves out of compliance for Satisfactory Academic Progress was discussed. Following the national conference, the Director initiated a meeting with Eastern West Virginia Community &amp; Technical College, who presented on immersive career experiences during the national conference. During the meeting, EWVC&amp;TC shared resources and workshopped immersive career experiences that build from 5th grade through 12th grade. The Director piloted immersive experiences for 11th grade students from the alternative high school later in fall 2025 and with 6th, 10th, 11th, and 12th grade students in spring 2026.
At the 2025 NACEP national conference, the Director attended a pre-conference workshop on concurrent enrollment advising in addition to sessions focused on connecting career exploration to workforce pathways. These sessions provided valuable insights into fostering a culture of a “credits with a purpose” mentality in concurrent course selection as well as understanding how meaningful career exploration activities lead to student centered, labor market driven workforce pathway development in program design. This knowledge directly informs Helena College’s efforts to refine its dual enrollment offerings and ensure they are responsive to both student needs and labor market demands. 
MT DE Summit travel: Director : hotel: ($194* 2 nights)=$388 + mileage: (500 miles*.349 per mile)=$174.50 + in-state per diem meals for Director: ((2 breakfasts @ $11.20 + 1 lunch @ $13.30 + 2 dinners @ $19.60)=$74.90: TOTAL ($388+$174.50+74.90)=$637.40
 The Montana Dual Enrollment Summit provides an opportunity for K-12 Partnerships staff to collaborate with other dual enrollment coordinators from across the state of Montana and work towards a more systematic approach to forms, registration processes, dual credit teacher hiring as well as learn about dual enrollment CTE pathways that exist and are emerging in Montana. 
</t>
  </si>
  <si>
    <t>NACEP Travel:  (1)The Director will attend the NACEP national conference as well as  (2) two half-day pre-conference workshops: Strategic Leadership for K-12 Dual Enrollment, and The Workforce Connection: Integrating Dual Enrollment with Career-Connected Learning. The Strategic Leadership session is an intensive workshop with dedicated time to examine the unique operational challenges and strategic opportunities of managing concurrent and dual enrollment programs. Attendance of this session will allow the Director to investigate and examine day-to-day strategies for persistent friction points, including master scheduling, counselor burnout, and the critical legal shift between K-12 accommodations and postsecondary requirements. The second pre-conference workshop on the Workforce Connection is focused on aligning dual enrollment offerings with workforce needs. The Director will explore the National Career Clusters Framework and federal policy shifts that tie CTE funding to industry-aligned outcomes. The session includes a hands-on “tools” framework, introducing Talent Pipeline Management (TPM) to help the  (3) Director back-map classroom instruction from regional labor market demand. (4) The Director will also learn how to apply rigor, readiness, and relevance to ensure technical pathways serve as high-status programs of opportunity.</t>
  </si>
  <si>
    <t>Participation in the NACEP National Conference and two pre-conference workshops will directly advance Helena College’s use of technology in career and technical education by equipping the Director with emerging tools, data frameworks, and technology-enabled strategies that strengthen dual enrollment pathways. Through the Strategic Leadership workshop, the Director will examine technology-supported solutions for persistent operational challenges. The Workforce Connection workshop deepens this impact by introducing the Talent Pipeline Management tools framework, a technology-driven approach that uses labor market data, digital career-cluster mapping, and backward design models to align CTE coursework with real-time industry demand. these sessions will expand the Director’s capacity to integrate data systems, digital planning tools, and technology-enhanced curriculum design to ensure CTE pathways remain rigorous, relevant, and responsive to Montana’s workforce needs.</t>
  </si>
  <si>
    <t xml:space="preserve">Attendance at the NACEP national convention and the MT Dual Enrollment Summit serve as activities that allows the Director to obtain professional development in dual enrollment program improvement which affects the Montana career pathway work being done at Helena College. 
High school visits foster a culture of being in a true partnership with our regional high schools. They provide support for administrators, teachers and students. The visits also aid in program improvement, improvement in student outcomes and experience.
</t>
  </si>
  <si>
    <t>Project/Program Purchase #3</t>
  </si>
  <si>
    <t>Workforce Initiatives: Montana's Future at Work Summit travel</t>
  </si>
  <si>
    <t xml:space="preserve">MT FAW Summit travel: Director and K-12 Partnerships staff member: hotel: ($194* 2 nights * 2 travelers)=$776 + mileage: (500 miles*.349 per mile)=$174.50 + in-state per diem meals for 2 travelers: ((2 breakfasts @ $11.20 + 1 lunch @ $13.30 + 2 dinners @ $19.60)*2 travelers)=$149.80: TOTAL=$1100.30 The Director and a K-12 Partnerships staff member will attend the Montana Future at Work Summit, a statewide convening of workforce, education, and industry leaders. Insights and best practices gained from the summit will inform local implementation strategies and ensure alignment with Montana’s broader workforce development goals. 											</t>
  </si>
  <si>
    <t>(1) The Director and a K-12 Partnerships staff member will attend the MT's Future at Work summit. (2) After the summit the Director will provide spotlights and actionable stategies to the Workforce group at Helena College during the first workforce meeting after the summit. (3) The K-12 Partnerships staff member who attends will develop a social media campaign that incorporates strategies learned at the summit highlighting the Montana career pathway work being done in the K-12 Partnerships department at Helena College.</t>
  </si>
  <si>
    <t>This project leverages technology not only to expand access but also to enhance the quality and impact of dual enrollment and CTE programming. CTE careers and pathways are exposed to a broader audience by making learning more interactive, accessible, and aligned with real-world applications. Utilizing social media to highlight Montana career pathways leverages technology in a way that allows K-12 Partnerships to reach a broader audience introducing them to options to accelerate their college or career pathway. Informing families and students about the opportunities available to them in Montana will directly affect the labor market in Montana's future in a positive way as well as assist our future workforce in choosing pathways that have a higher return on investment for themselves and their communities.</t>
  </si>
  <si>
    <t>This project supports dual enrollment through program innovation and improvement to better the experience and outcome for high school students participating in dual enrollment and in workforce initiatives. Attendance at the Summit provides K-12 Partnerships staff an opportunity to workshop cross sector partnership innovations that will directly benefit Montana career pathway activities in career technical education and dual enrollment.</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</si>
  <si>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</si>
  <si>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</si>
  <si>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</si>
  <si>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</si>
  <si>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</si>
  <si>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</si>
  <si>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</si>
  <si>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</si>
  <si>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</si>
  <si>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</si>
  <si>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</si>
  <si>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</si>
  <si>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</si>
  <si>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</si>
  <si>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</si>
  <si>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</si>
  <si>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</si>
  <si>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</si>
  <si>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</si>
  <si>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</si>
  <si>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</si>
  <si>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</si>
  <si>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</si>
  <si>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</si>
  <si>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</si>
  <si>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</si>
  <si>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Director of K-12 Partnerships Salary (.50 FTE)</t>
  </si>
  <si>
    <t>Total Salaries:</t>
  </si>
  <si>
    <t>Hourly Wages</t>
  </si>
  <si>
    <t>Total Hourly Wages:</t>
  </si>
  <si>
    <t>Employee Benefits (FICA, Retirement, WC, SUE) &amp; Health Insurance (Annual Premium times % of FTE)</t>
  </si>
  <si>
    <t>Benefits associated with Director position (Benefits=salary*18.5%+($1107/month *12 months)*.50 FTE)</t>
  </si>
  <si>
    <t>Total Employee Benefits:</t>
  </si>
  <si>
    <t>Total Personal Services:</t>
  </si>
  <si>
    <t>Operating Expenditures:</t>
  </si>
  <si>
    <t>Contracted Services</t>
  </si>
  <si>
    <t>Total Contracted Services:</t>
  </si>
  <si>
    <t>Non-Capitalized Equipment (Minor)</t>
  </si>
  <si>
    <t>Total Non-Capitalized Equipment (Minor):</t>
  </si>
  <si>
    <t>Travel</t>
  </si>
  <si>
    <r>
      <rPr>
        <sz val="11"/>
        <color rgb="FF000000"/>
        <rFont val="Calibri"/>
      </rPr>
      <t>NACEP conference travel: Director: hotel: ($262*4 nights + $183.40 tax)=</t>
    </r>
    <r>
      <rPr>
        <b/>
        <sz val="11"/>
        <color rgb="FF000000"/>
        <rFont val="Calibri"/>
      </rPr>
      <t xml:space="preserve">$1231.40 + </t>
    </r>
    <r>
      <rPr>
        <sz val="11"/>
        <color rgb="FF000000"/>
        <rFont val="Calibri"/>
      </rPr>
      <t>airfare for Director=</t>
    </r>
    <r>
      <rPr>
        <b/>
        <sz val="11"/>
        <color rgb="FF000000"/>
        <rFont val="Calibri"/>
      </rPr>
      <t>$593.19 +</t>
    </r>
    <r>
      <rPr>
        <sz val="11"/>
        <color rgb="FF000000"/>
        <rFont val="Calibri"/>
      </rPr>
      <t xml:space="preserve"> checked bag for Director: ($45*2 trips)=</t>
    </r>
    <r>
      <rPr>
        <b/>
        <sz val="11"/>
        <color rgb="FF000000"/>
        <rFont val="Calibri"/>
      </rPr>
      <t xml:space="preserve">$90 + </t>
    </r>
    <r>
      <rPr>
        <sz val="11"/>
        <color rgb="FF000000"/>
        <rFont val="Calibri"/>
      </rPr>
      <t>ground transportation for Director: ($50*2 trips airport to hotel) =</t>
    </r>
    <r>
      <rPr>
        <b/>
        <sz val="11"/>
        <color rgb="FF000000"/>
        <rFont val="Calibri"/>
      </rPr>
      <t xml:space="preserve">$100 + </t>
    </r>
    <r>
      <rPr>
        <sz val="11"/>
        <color rgb="FF000000"/>
        <rFont val="Calibri"/>
      </rPr>
      <t>out of state per diem meals for Director: (5 breakfasts @ $16 each+ 2 lunches @$19 each + 4 dinners @ $28 each)=</t>
    </r>
    <r>
      <rPr>
        <b/>
        <sz val="11"/>
        <color rgb="FF000000"/>
        <rFont val="Calibri"/>
      </rPr>
      <t xml:space="preserve">$230 </t>
    </r>
    <r>
      <rPr>
        <sz val="11"/>
        <color rgb="FF000000"/>
        <rFont val="Calibri"/>
      </rPr>
      <t>:</t>
    </r>
    <r>
      <rPr>
        <b/>
        <sz val="11"/>
        <color rgb="FF000000"/>
        <rFont val="Calibri"/>
      </rPr>
      <t xml:space="preserve"> TOTAL=</t>
    </r>
    <r>
      <rPr>
        <sz val="11"/>
        <color rgb="FF000000"/>
        <rFont val="Calibri"/>
      </rPr>
      <t xml:space="preserve"> ($1231.40+593.19+$90+$120+$230)</t>
    </r>
    <r>
      <rPr>
        <b/>
        <sz val="11"/>
        <color rgb="FF000000"/>
        <rFont val="Calibri"/>
      </rPr>
      <t>=$2244.59</t>
    </r>
  </si>
  <si>
    <t>hotel 7/14/26, $1231.40, flight 7/14/26 $577.01</t>
  </si>
  <si>
    <r>
      <rPr>
        <sz val="11"/>
        <color rgb="FF000000"/>
        <rFont val="Calibri"/>
      </rPr>
      <t>MT DE Summit travel: Director : hotel: ($194* 2 nights)=</t>
    </r>
    <r>
      <rPr>
        <b/>
        <sz val="11"/>
        <color rgb="FF000000"/>
        <rFont val="Calibri"/>
      </rPr>
      <t>$388 +</t>
    </r>
    <r>
      <rPr>
        <sz val="11"/>
        <color rgb="FF000000"/>
        <rFont val="Calibri"/>
      </rPr>
      <t xml:space="preserve"> mileage: (500 miles*.349 per mile)=</t>
    </r>
    <r>
      <rPr>
        <b/>
        <sz val="11"/>
        <color rgb="FF000000"/>
        <rFont val="Calibri"/>
      </rPr>
      <t>$174.50 +</t>
    </r>
    <r>
      <rPr>
        <sz val="11"/>
        <color rgb="FF000000"/>
        <rFont val="Calibri"/>
      </rPr>
      <t xml:space="preserve"> in-state per diem meals for Director: ((2 breakfasts @ $11.20 + 1 lunch @ $13.30 + 2 dinners @ $19.60)=</t>
    </r>
    <r>
      <rPr>
        <b/>
        <sz val="11"/>
        <color rgb="FF000000"/>
        <rFont val="Calibri"/>
      </rPr>
      <t>$74.90</t>
    </r>
    <r>
      <rPr>
        <sz val="11"/>
        <color rgb="FF000000"/>
        <rFont val="Calibri"/>
      </rPr>
      <t xml:space="preserve">: </t>
    </r>
    <r>
      <rPr>
        <b/>
        <sz val="11"/>
        <color rgb="FF000000"/>
        <rFont val="Calibri"/>
      </rPr>
      <t xml:space="preserve">TOTAL </t>
    </r>
    <r>
      <rPr>
        <sz val="11"/>
        <color rgb="FF000000"/>
        <rFont val="Calibri"/>
      </rPr>
      <t>($388+$174.50+74.90)</t>
    </r>
    <r>
      <rPr>
        <b/>
        <sz val="11"/>
        <color rgb="FF000000"/>
        <rFont val="Calibri"/>
      </rPr>
      <t>=$637.40</t>
    </r>
  </si>
  <si>
    <r>
      <rPr>
        <sz val="11"/>
        <color rgb="FF000000"/>
        <rFont val="Calibri"/>
      </rPr>
      <t>MT FAW Summit travel: Director and K-12 Partnerships staff member: hotel: ($194* 2 nights * 2 travelers)=</t>
    </r>
    <r>
      <rPr>
        <b/>
        <sz val="11"/>
        <color rgb="FF000000"/>
        <rFont val="Calibri"/>
      </rPr>
      <t>$776 +</t>
    </r>
    <r>
      <rPr>
        <sz val="11"/>
        <color rgb="FF000000"/>
        <rFont val="Calibri"/>
      </rPr>
      <t xml:space="preserve"> mileage: (500 miles*.349 per mile)=</t>
    </r>
    <r>
      <rPr>
        <b/>
        <sz val="11"/>
        <color rgb="FF000000"/>
        <rFont val="Calibri"/>
      </rPr>
      <t>$174.50 +</t>
    </r>
    <r>
      <rPr>
        <sz val="11"/>
        <color rgb="FF000000"/>
        <rFont val="Calibri"/>
      </rPr>
      <t xml:space="preserve"> in-state per diem meals for 2 travelers: ((2 breakfasts @ $11.20 + 1 lunch @ $13.30 + 2 dinners @ $19.60)*2 travelers)=</t>
    </r>
    <r>
      <rPr>
        <b/>
        <sz val="11"/>
        <color rgb="FF000000"/>
        <rFont val="Calibri"/>
      </rPr>
      <t>$149.80</t>
    </r>
    <r>
      <rPr>
        <sz val="11"/>
        <color rgb="FF000000"/>
        <rFont val="Calibri"/>
      </rPr>
      <t xml:space="preserve">: </t>
    </r>
    <r>
      <rPr>
        <b/>
        <sz val="11"/>
        <color rgb="FF000000"/>
        <rFont val="Calibri"/>
      </rPr>
      <t>TOTAL=$1100.30</t>
    </r>
  </si>
  <si>
    <t>Total Travel:</t>
  </si>
  <si>
    <t>Other</t>
  </si>
  <si>
    <r>
      <rPr>
        <sz val="11"/>
        <color rgb="FF000000"/>
        <rFont val="Calibri"/>
        <family val="2"/>
      </rPr>
      <t>NACEP conference registration and 2 preconference sessions: Director's attendance  ($678 registration + ( 2 pre-conference sessions= $215*2=$430)</t>
    </r>
    <r>
      <rPr>
        <b/>
        <sz val="11"/>
        <color rgb="FF000000"/>
        <rFont val="Calibri"/>
        <family val="2"/>
      </rPr>
      <t>=$1108</t>
    </r>
  </si>
  <si>
    <t>done 7/14/26</t>
  </si>
  <si>
    <t>NACEP membership (2026 cost for one institutional membership)</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</si>
  <si>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</si>
  <si>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</si>
  <si>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</si>
  <si>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</si>
  <si>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</si>
  <si>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</si>
  <si>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</si>
  <si>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</si>
  <si>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</si>
  <si>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</si>
  <si>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</si>
  <si>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</si>
  <si>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</si>
  <si>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</si>
  <si>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</si>
  <si>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</si>
  <si>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</si>
  <si>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</si>
  <si>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</si>
  <si>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</si>
  <si>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</si>
  <si>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</si>
  <si>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</si>
  <si>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</si>
  <si>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</si>
  <si>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</si>
  <si>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</si>
  <si>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</si>
  <si>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</si>
  <si>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</si>
  <si>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</si>
  <si>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</si>
  <si>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</si>
  <si>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</si>
  <si>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</si>
  <si>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</si>
  <si>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</si>
  <si>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</si>
  <si>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</si>
  <si>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</si>
  <si>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</si>
  <si>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</si>
  <si>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</si>
  <si>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</si>
  <si>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</si>
  <si>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</si>
  <si>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</si>
  <si>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</si>
  <si>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</si>
  <si>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</si>
  <si>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</si>
  <si>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</si>
  <si>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</si>
  <si>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</si>
  <si>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</si>
  <si>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</si>
  <si>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</si>
  <si>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</si>
  <si>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</si>
  <si>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</si>
  <si>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</si>
  <si>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</si>
  <si>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</si>
  <si>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</si>
  <si>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</si>
  <si>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</si>
  <si>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</si>
  <si>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</si>
  <si>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</si>
  <si>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</si>
  <si>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</si>
  <si>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</si>
  <si>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</si>
  <si>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</si>
  <si>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</si>
  <si>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</si>
  <si>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</si>
  <si>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</si>
  <si>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</si>
  <si>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</si>
  <si>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</si>
  <si>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</si>
  <si>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</si>
  <si>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</si>
  <si>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</si>
  <si>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</si>
  <si>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</si>
  <si>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</si>
  <si>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</si>
  <si>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</si>
  <si>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</si>
  <si>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</si>
  <si>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</si>
  <si>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</si>
  <si>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</si>
  <si>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</si>
  <si>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</si>
  <si>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</si>
  <si>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</si>
  <si>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</si>
  <si>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</si>
  <si>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</si>
  <si>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</si>
  <si>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</si>
  <si>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</si>
  <si>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</si>
  <si>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</si>
  <si>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</si>
  <si>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Ongoing</t>
  </si>
  <si>
    <t>Great Falls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</si>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</sst>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8">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b/>
      <sz val="11"/>
      <color rgb="FF000000"/>
      <name val="Calibri"/>
      <family val="2"/>
    </font>
    <font>
      <b/>
      <sz val="11"/>
      <color theme="1"/>
      <name val="Calibri"/>
      <family val="2"/>
      <charset val="1"/>
    </font>
    <font>
      <sz val="11"/>
      <color rgb="FF000000"/>
      <name val="Calibri"/>
    </font>
    <font>
      <b/>
      <sz val="11"/>
      <color rgb="FF000000"/>
      <name val="Calibri"/>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9">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5" fillId="2" borderId="20" xfId="0" applyFont="1" applyFill="1" applyBorder="1" applyAlignment="1" applyProtection="1">
      <alignment horizontal="left"/>
      <protection locked="0"/>
    </xf>
    <xf numFmtId="0" fontId="6" fillId="4" borderId="17" xfId="0" applyFont="1" applyFill="1" applyBorder="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6" fillId="0" borderId="58"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22" fillId="0" borderId="0" xfId="0" applyFont="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opLeftCell="A49" zoomScaleNormal="100" workbookViewId="0">
      <selection activeCell="G62" sqref="G62:J62"/>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191" t="s">
        <v>2</v>
      </c>
      <c r="B5" s="191"/>
      <c r="C5" s="191"/>
      <c r="D5" s="191"/>
      <c r="E5" s="191"/>
      <c r="F5" s="191"/>
      <c r="G5" s="26"/>
      <c r="H5" s="26"/>
      <c r="I5" s="26"/>
      <c r="J5" s="26"/>
      <c r="K5" s="3"/>
    </row>
    <row r="6" spans="1:11">
      <c r="A6" s="191" t="s">
        <v>3</v>
      </c>
      <c r="B6" s="191"/>
      <c r="C6" s="191"/>
      <c r="D6" s="25"/>
      <c r="E6" s="26"/>
      <c r="F6" s="26"/>
      <c r="G6" s="26"/>
      <c r="H6" s="26"/>
      <c r="I6" s="26"/>
      <c r="J6" s="26"/>
      <c r="K6" s="3"/>
    </row>
    <row r="7" spans="1:11">
      <c r="A7" s="191" t="s">
        <v>4</v>
      </c>
      <c r="B7" s="191"/>
      <c r="C7" s="191"/>
      <c r="D7" s="191"/>
      <c r="E7" s="191"/>
      <c r="F7" s="26"/>
      <c r="G7" s="26"/>
      <c r="H7" s="26"/>
      <c r="I7" s="26"/>
      <c r="J7" s="26"/>
      <c r="K7" s="3"/>
    </row>
    <row r="8" spans="1:11">
      <c r="A8" s="26"/>
      <c r="B8" s="26"/>
      <c r="C8" s="26"/>
      <c r="D8" s="25"/>
      <c r="E8" s="26"/>
      <c r="F8" s="26"/>
      <c r="G8" s="26"/>
      <c r="H8" s="26"/>
      <c r="I8" s="26"/>
      <c r="J8" s="26"/>
      <c r="K8" s="3"/>
    </row>
    <row r="9" spans="1:11">
      <c r="A9" s="191" t="s">
        <v>5</v>
      </c>
      <c r="B9" s="191"/>
      <c r="C9" s="191"/>
      <c r="D9" s="191"/>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181" t="s">
        <v>7</v>
      </c>
      <c r="D11" s="182"/>
      <c r="E11" s="182"/>
      <c r="F11" s="183"/>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181" t="s">
        <v>11</v>
      </c>
      <c r="B15" s="182"/>
      <c r="C15" s="182"/>
      <c r="D15" s="182"/>
      <c r="E15" s="183"/>
      <c r="F15" s="181" t="s">
        <v>12</v>
      </c>
      <c r="G15" s="182"/>
      <c r="H15" s="182"/>
      <c r="I15" s="183"/>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181" t="s">
        <v>15</v>
      </c>
      <c r="B18" s="182"/>
      <c r="C18" s="182"/>
      <c r="D18" s="182"/>
      <c r="E18" s="182"/>
      <c r="F18" s="182"/>
      <c r="G18" s="182"/>
      <c r="H18" s="182"/>
      <c r="I18" s="183"/>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181" t="s">
        <v>17</v>
      </c>
      <c r="B21" s="182"/>
      <c r="C21" s="182"/>
      <c r="D21" s="183"/>
      <c r="E21" s="2" t="s">
        <v>18</v>
      </c>
      <c r="F21" s="189">
        <v>59601</v>
      </c>
      <c r="G21" s="190"/>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184" t="s">
        <v>22</v>
      </c>
      <c r="B24" s="185"/>
      <c r="C24" s="186"/>
      <c r="D24" s="1"/>
      <c r="E24" s="315"/>
      <c r="F24" s="316"/>
      <c r="G24" s="26"/>
      <c r="H24" s="26"/>
      <c r="I24" s="26"/>
      <c r="J24" s="26"/>
      <c r="K24" s="3"/>
    </row>
    <row r="25" spans="1:11">
      <c r="A25" s="27" t="s">
        <v>23</v>
      </c>
      <c r="B25" s="26"/>
      <c r="C25" s="26"/>
      <c r="D25" s="34" t="s">
        <v>24</v>
      </c>
      <c r="E25" s="34" t="s">
        <v>25</v>
      </c>
      <c r="F25" s="26"/>
      <c r="G25" s="26"/>
      <c r="H25" s="26"/>
      <c r="I25" s="26"/>
      <c r="J25" s="26"/>
      <c r="K25" s="3"/>
    </row>
    <row r="26" spans="1:11" ht="15.75" thickBot="1">
      <c r="A26" s="26"/>
      <c r="B26" s="26"/>
      <c r="C26" s="26"/>
      <c r="D26" s="25"/>
      <c r="E26" s="26"/>
      <c r="F26" s="26"/>
      <c r="G26" s="26"/>
      <c r="H26" s="26"/>
      <c r="I26" s="26"/>
      <c r="J26" s="26"/>
      <c r="K26" s="3"/>
    </row>
    <row r="27" spans="1:11" ht="15.75" thickBot="1">
      <c r="A27" s="181" t="s">
        <v>26</v>
      </c>
      <c r="B27" s="182"/>
      <c r="C27" s="182"/>
      <c r="D27" s="182"/>
      <c r="E27" s="182"/>
      <c r="F27" s="183"/>
      <c r="G27" s="26"/>
      <c r="H27" s="26"/>
      <c r="I27" s="26"/>
      <c r="J27" s="26"/>
      <c r="K27" s="3"/>
    </row>
    <row r="28" spans="1:11">
      <c r="A28" s="27" t="s">
        <v>27</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28</v>
      </c>
      <c r="B30" s="30"/>
      <c r="C30" s="26"/>
      <c r="D30" s="25"/>
      <c r="E30" s="26"/>
      <c r="F30" s="26"/>
      <c r="G30" s="26"/>
      <c r="H30" s="26"/>
      <c r="I30" s="26"/>
      <c r="J30" s="26"/>
      <c r="K30" s="3"/>
    </row>
    <row r="31" spans="1:11" ht="15.75" thickBot="1">
      <c r="A31" s="181" t="s">
        <v>29</v>
      </c>
      <c r="B31" s="182"/>
      <c r="C31" s="182"/>
      <c r="D31" s="182"/>
      <c r="E31" s="183"/>
      <c r="F31" s="181" t="s">
        <v>30</v>
      </c>
      <c r="G31" s="182"/>
      <c r="H31" s="182"/>
      <c r="I31" s="183"/>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181" t="s">
        <v>15</v>
      </c>
      <c r="B34" s="182"/>
      <c r="C34" s="182"/>
      <c r="D34" s="182"/>
      <c r="E34" s="182"/>
      <c r="F34" s="182"/>
      <c r="G34" s="182"/>
      <c r="H34" s="182"/>
      <c r="I34" s="183"/>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181" t="s">
        <v>17</v>
      </c>
      <c r="B37" s="182"/>
      <c r="C37" s="182"/>
      <c r="D37" s="183"/>
      <c r="E37" s="2" t="s">
        <v>18</v>
      </c>
      <c r="F37" s="189">
        <v>59601</v>
      </c>
      <c r="G37" s="190"/>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184" t="s">
        <v>31</v>
      </c>
      <c r="B40" s="185"/>
      <c r="C40" s="186"/>
      <c r="D40" s="1"/>
      <c r="E40" s="315"/>
      <c r="F40" s="316"/>
      <c r="G40" s="26"/>
      <c r="H40" s="26"/>
      <c r="I40" s="26"/>
      <c r="J40" s="26"/>
      <c r="K40" s="3"/>
    </row>
    <row r="41" spans="1:11">
      <c r="A41" s="27" t="s">
        <v>23</v>
      </c>
      <c r="B41" s="26"/>
      <c r="C41" s="26"/>
      <c r="D41" s="34" t="s">
        <v>24</v>
      </c>
      <c r="E41" s="27" t="s">
        <v>25</v>
      </c>
      <c r="F41" s="26"/>
      <c r="G41" s="26"/>
      <c r="H41" s="26"/>
      <c r="I41" s="26"/>
      <c r="J41" s="26"/>
      <c r="K41" s="3"/>
    </row>
    <row r="42" spans="1:11" ht="15.75" thickBot="1">
      <c r="A42" s="26"/>
      <c r="B42" s="26"/>
      <c r="C42" s="26"/>
      <c r="D42" s="25"/>
      <c r="E42" s="26"/>
      <c r="F42" s="26"/>
      <c r="G42" s="26"/>
      <c r="H42" s="26"/>
      <c r="I42" s="26"/>
      <c r="J42" s="26"/>
      <c r="K42" s="3"/>
    </row>
    <row r="43" spans="1:11" ht="15.75" thickBot="1">
      <c r="A43" s="181" t="s">
        <v>32</v>
      </c>
      <c r="B43" s="182"/>
      <c r="C43" s="182"/>
      <c r="D43" s="182"/>
      <c r="E43" s="182"/>
      <c r="F43" s="183"/>
      <c r="G43" s="26"/>
      <c r="H43" s="26"/>
      <c r="I43" s="26"/>
      <c r="J43" s="26"/>
      <c r="K43" s="3"/>
    </row>
    <row r="44" spans="1:11">
      <c r="A44" s="27" t="s">
        <v>27</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188" t="s">
        <v>33</v>
      </c>
      <c r="B46" s="188"/>
      <c r="C46" s="188"/>
      <c r="D46" s="188"/>
      <c r="E46" s="188"/>
      <c r="F46" s="188"/>
      <c r="G46" s="188"/>
      <c r="H46" s="188"/>
      <c r="I46" s="188"/>
      <c r="J46" s="26"/>
      <c r="K46" s="3"/>
    </row>
    <row r="47" spans="1:11" ht="15.75" thickBot="1">
      <c r="A47" s="26"/>
      <c r="B47" s="26"/>
      <c r="C47" s="26"/>
      <c r="D47" s="25"/>
      <c r="E47" s="26"/>
      <c r="F47" s="26"/>
      <c r="G47" s="26"/>
      <c r="H47" s="26"/>
      <c r="I47" s="26"/>
      <c r="J47" s="26"/>
      <c r="K47" s="3"/>
    </row>
    <row r="48" spans="1:11" ht="15.75" thickBot="1">
      <c r="A48" s="181" t="s">
        <v>11</v>
      </c>
      <c r="B48" s="182"/>
      <c r="C48" s="182"/>
      <c r="D48" s="182"/>
      <c r="E48" s="183"/>
      <c r="F48" s="181" t="s">
        <v>12</v>
      </c>
      <c r="G48" s="182"/>
      <c r="H48" s="182"/>
      <c r="I48" s="183"/>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184" t="s">
        <v>22</v>
      </c>
      <c r="B51" s="185"/>
      <c r="C51" s="186"/>
      <c r="D51" s="1"/>
      <c r="E51" s="315"/>
      <c r="F51" s="316"/>
      <c r="G51" s="26"/>
      <c r="H51" s="26"/>
      <c r="I51" s="26"/>
      <c r="J51" s="26"/>
      <c r="K51" s="3"/>
    </row>
    <row r="52" spans="1:11">
      <c r="A52" s="27" t="s">
        <v>23</v>
      </c>
      <c r="B52" s="26"/>
      <c r="C52" s="26"/>
      <c r="D52" s="34" t="s">
        <v>24</v>
      </c>
      <c r="E52" s="27" t="s">
        <v>25</v>
      </c>
      <c r="F52" s="26"/>
      <c r="G52" s="26"/>
      <c r="H52" s="26"/>
      <c r="I52" s="26"/>
      <c r="J52" s="26"/>
      <c r="K52" s="3"/>
    </row>
    <row r="53" spans="1:11" ht="15.75" thickBot="1">
      <c r="A53" s="26"/>
      <c r="B53" s="26"/>
      <c r="C53" s="26"/>
      <c r="D53" s="25"/>
      <c r="E53" s="26"/>
      <c r="F53" s="26"/>
      <c r="G53" s="26"/>
      <c r="H53" s="26"/>
      <c r="I53" s="26"/>
      <c r="J53" s="26"/>
      <c r="K53" s="3"/>
    </row>
    <row r="54" spans="1:11" ht="15.75" thickBot="1">
      <c r="A54" s="181" t="s">
        <v>26</v>
      </c>
      <c r="B54" s="182"/>
      <c r="C54" s="182"/>
      <c r="D54" s="182"/>
      <c r="E54" s="182"/>
      <c r="F54" s="183"/>
      <c r="G54" s="26"/>
      <c r="H54" s="26"/>
      <c r="I54" s="26"/>
      <c r="J54" s="26"/>
      <c r="K54" s="3"/>
    </row>
    <row r="55" spans="1:11">
      <c r="A55" s="27" t="s">
        <v>27</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187" t="s">
        <v>34</v>
      </c>
      <c r="B57" s="187"/>
      <c r="C57" s="187"/>
      <c r="D57" s="187"/>
      <c r="E57" s="187"/>
      <c r="F57" s="187"/>
      <c r="G57" s="187"/>
      <c r="H57" s="187"/>
      <c r="I57" s="187"/>
      <c r="J57" s="187"/>
      <c r="K57" s="3"/>
    </row>
    <row r="58" spans="1:11">
      <c r="A58" s="187"/>
      <c r="B58" s="187"/>
      <c r="C58" s="187"/>
      <c r="D58" s="187"/>
      <c r="E58" s="187"/>
      <c r="F58" s="187"/>
      <c r="G58" s="187"/>
      <c r="H58" s="187"/>
      <c r="I58" s="187"/>
      <c r="J58" s="187"/>
      <c r="K58" s="3"/>
    </row>
    <row r="59" spans="1:11" ht="15.75" thickBot="1">
      <c r="A59" s="26"/>
      <c r="B59" s="27" t="s">
        <v>35</v>
      </c>
      <c r="C59" s="25"/>
      <c r="D59" s="25"/>
      <c r="E59" s="26"/>
      <c r="F59" s="27"/>
      <c r="G59" s="27" t="s">
        <v>36</v>
      </c>
      <c r="H59" s="26"/>
      <c r="I59" s="26"/>
      <c r="J59" s="27"/>
      <c r="K59" s="3"/>
    </row>
    <row r="60" spans="1:11" ht="15.75" thickBot="1">
      <c r="A60" s="35">
        <v>1</v>
      </c>
      <c r="B60" s="181" t="s">
        <v>37</v>
      </c>
      <c r="C60" s="182"/>
      <c r="D60" s="182"/>
      <c r="E60" s="182"/>
      <c r="F60" s="183"/>
      <c r="G60" s="181" t="s">
        <v>38</v>
      </c>
      <c r="H60" s="182"/>
      <c r="I60" s="182"/>
      <c r="J60" s="183"/>
      <c r="K60" s="3"/>
    </row>
    <row r="61" spans="1:11" ht="15.75" thickBot="1">
      <c r="A61" s="35">
        <v>2</v>
      </c>
      <c r="B61" s="181" t="s">
        <v>39</v>
      </c>
      <c r="C61" s="182"/>
      <c r="D61" s="182"/>
      <c r="E61" s="182"/>
      <c r="F61" s="183"/>
      <c r="G61" s="181" t="s">
        <v>32</v>
      </c>
      <c r="H61" s="182"/>
      <c r="I61" s="182"/>
      <c r="J61" s="183"/>
      <c r="K61" s="3"/>
    </row>
    <row r="62" spans="1:11" ht="15.75" thickBot="1">
      <c r="A62" s="35">
        <v>3</v>
      </c>
      <c r="B62" s="181" t="s">
        <v>40</v>
      </c>
      <c r="C62" s="182"/>
      <c r="D62" s="182"/>
      <c r="E62" s="182"/>
      <c r="F62" s="183"/>
      <c r="G62" s="181"/>
      <c r="H62" s="182"/>
      <c r="I62" s="182"/>
      <c r="J62" s="183"/>
      <c r="K62" s="3"/>
    </row>
    <row r="63" spans="1:11" ht="15.75" thickBot="1">
      <c r="A63" s="35">
        <v>4</v>
      </c>
      <c r="B63" s="181"/>
      <c r="C63" s="182"/>
      <c r="D63" s="182"/>
      <c r="E63" s="182"/>
      <c r="F63" s="183"/>
      <c r="G63" s="181"/>
      <c r="H63" s="182"/>
      <c r="I63" s="182"/>
      <c r="J63" s="183"/>
      <c r="K63" s="3"/>
    </row>
    <row r="64" spans="1:11" ht="15.75" thickBot="1">
      <c r="A64" s="35">
        <v>5</v>
      </c>
      <c r="B64" s="181"/>
      <c r="C64" s="182"/>
      <c r="D64" s="182"/>
      <c r="E64" s="182"/>
      <c r="F64" s="183"/>
      <c r="G64" s="181"/>
      <c r="H64" s="182"/>
      <c r="I64" s="182"/>
      <c r="J64" s="183"/>
      <c r="K64" s="3"/>
    </row>
    <row r="65" spans="1:11" ht="15.75" thickBot="1">
      <c r="A65" s="35">
        <v>6</v>
      </c>
      <c r="B65" s="181"/>
      <c r="C65" s="182"/>
      <c r="D65" s="182"/>
      <c r="E65" s="182"/>
      <c r="F65" s="183"/>
      <c r="G65" s="181"/>
      <c r="H65" s="182"/>
      <c r="I65" s="182"/>
      <c r="J65" s="183"/>
      <c r="K65" s="3"/>
    </row>
    <row r="66" spans="1:11" ht="15.75" thickBot="1">
      <c r="A66" s="35">
        <v>7</v>
      </c>
      <c r="B66" s="181"/>
      <c r="C66" s="182"/>
      <c r="D66" s="182"/>
      <c r="E66" s="182"/>
      <c r="F66" s="183"/>
      <c r="G66" s="181"/>
      <c r="H66" s="182"/>
      <c r="I66" s="182"/>
      <c r="J66" s="183"/>
      <c r="K66" s="3"/>
    </row>
    <row r="67" spans="1:11" ht="15.75" thickBot="1">
      <c r="A67" s="35">
        <v>8</v>
      </c>
      <c r="B67" s="181"/>
      <c r="C67" s="182"/>
      <c r="D67" s="182"/>
      <c r="E67" s="182"/>
      <c r="F67" s="183"/>
      <c r="G67" s="181"/>
      <c r="H67" s="182"/>
      <c r="I67" s="182"/>
      <c r="J67" s="183"/>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588"/>
  <sheetViews>
    <sheetView topLeftCell="A134" zoomScaleNormal="100" workbookViewId="0">
      <selection activeCell="A88" sqref="A88"/>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44" t="s">
        <v>41</v>
      </c>
      <c r="B1" s="244"/>
      <c r="C1" s="244"/>
      <c r="D1" s="244"/>
      <c r="E1" s="244"/>
      <c r="F1" s="244"/>
      <c r="G1" s="244"/>
      <c r="H1" s="244"/>
      <c r="I1" s="244"/>
      <c r="J1" s="244"/>
    </row>
    <row r="2" spans="1:11" ht="15.75" thickBot="1">
      <c r="A2" s="232"/>
      <c r="B2" s="233"/>
      <c r="C2" s="233"/>
      <c r="D2" s="233"/>
      <c r="E2" s="233"/>
      <c r="F2" s="233"/>
      <c r="G2" s="233"/>
      <c r="H2" s="233"/>
      <c r="I2" s="233"/>
      <c r="J2" s="234"/>
    </row>
    <row r="3" spans="1:11" ht="16.5" thickBot="1">
      <c r="A3" s="235" t="s">
        <v>42</v>
      </c>
      <c r="B3" s="236"/>
      <c r="C3" s="237" t="s">
        <v>43</v>
      </c>
      <c r="D3" s="238"/>
      <c r="E3" s="238"/>
      <c r="F3" s="238"/>
      <c r="G3" s="238"/>
      <c r="H3" s="238"/>
      <c r="I3" s="238"/>
      <c r="J3" s="239"/>
      <c r="K3" s="3"/>
    </row>
    <row r="4" spans="1:11" ht="15.75" thickBot="1">
      <c r="A4" s="240"/>
      <c r="B4" s="241"/>
      <c r="C4" s="241"/>
      <c r="D4" s="241"/>
      <c r="E4" s="241"/>
      <c r="F4" s="241"/>
      <c r="G4" s="241"/>
      <c r="H4" s="241"/>
      <c r="I4" s="241"/>
      <c r="J4" s="242"/>
    </row>
    <row r="5" spans="1:11" ht="15.75" thickBot="1">
      <c r="A5" s="226" t="s">
        <v>44</v>
      </c>
      <c r="B5" s="227"/>
      <c r="C5" s="228"/>
      <c r="D5" s="2" t="s">
        <v>45</v>
      </c>
      <c r="E5" s="5"/>
      <c r="F5" s="229" t="s">
        <v>46</v>
      </c>
      <c r="G5" s="229"/>
      <c r="H5" s="230"/>
      <c r="I5" s="2" t="s">
        <v>47</v>
      </c>
      <c r="J5" s="6"/>
    </row>
    <row r="6" spans="1:11">
      <c r="A6" s="223"/>
      <c r="B6" s="224"/>
      <c r="C6" s="224"/>
      <c r="D6" s="224"/>
      <c r="E6" s="224"/>
      <c r="F6" s="224"/>
      <c r="G6" s="224"/>
      <c r="H6" s="224"/>
      <c r="I6" s="224"/>
      <c r="J6" s="225"/>
    </row>
    <row r="7" spans="1:11" ht="15.75">
      <c r="A7" s="220" t="s">
        <v>48</v>
      </c>
      <c r="B7" s="221"/>
      <c r="C7" s="221"/>
      <c r="D7" s="221"/>
      <c r="E7" s="221"/>
      <c r="F7" s="221"/>
      <c r="G7" s="221"/>
      <c r="H7" s="221"/>
      <c r="I7" s="221"/>
      <c r="J7" s="222"/>
    </row>
    <row r="8" spans="1:11">
      <c r="A8" s="198" t="s">
        <v>49</v>
      </c>
      <c r="B8" s="199"/>
      <c r="C8" s="199"/>
      <c r="D8" s="199"/>
      <c r="E8" s="199"/>
      <c r="F8" s="199"/>
      <c r="G8" s="199"/>
      <c r="H8" s="199"/>
      <c r="I8" s="199"/>
      <c r="J8" s="200"/>
      <c r="K8" s="3"/>
    </row>
    <row r="9" spans="1:11">
      <c r="A9" s="201"/>
      <c r="B9" s="202"/>
      <c r="C9" s="202"/>
      <c r="D9" s="202"/>
      <c r="E9" s="202"/>
      <c r="F9" s="202"/>
      <c r="G9" s="202"/>
      <c r="H9" s="202"/>
      <c r="I9" s="202"/>
      <c r="J9" s="203"/>
      <c r="K9" s="3"/>
    </row>
    <row r="10" spans="1:11">
      <c r="A10" s="201"/>
      <c r="B10" s="202"/>
      <c r="C10" s="202"/>
      <c r="D10" s="202"/>
      <c r="E10" s="202"/>
      <c r="F10" s="202"/>
      <c r="G10" s="202"/>
      <c r="H10" s="202"/>
      <c r="I10" s="202"/>
      <c r="J10" s="203"/>
      <c r="K10" s="3"/>
    </row>
    <row r="11" spans="1:11">
      <c r="A11" s="201"/>
      <c r="B11" s="202"/>
      <c r="C11" s="202"/>
      <c r="D11" s="202"/>
      <c r="E11" s="202"/>
      <c r="F11" s="202"/>
      <c r="G11" s="202"/>
      <c r="H11" s="202"/>
      <c r="I11" s="202"/>
      <c r="J11" s="203"/>
      <c r="K11" s="3"/>
    </row>
    <row r="12" spans="1:11">
      <c r="A12" s="201"/>
      <c r="B12" s="202"/>
      <c r="C12" s="202"/>
      <c r="D12" s="202"/>
      <c r="E12" s="202"/>
      <c r="F12" s="202"/>
      <c r="G12" s="202"/>
      <c r="H12" s="202"/>
      <c r="I12" s="202"/>
      <c r="J12" s="203"/>
      <c r="K12" s="3"/>
    </row>
    <row r="13" spans="1:11">
      <c r="A13" s="201"/>
      <c r="B13" s="202"/>
      <c r="C13" s="202"/>
      <c r="D13" s="202"/>
      <c r="E13" s="202"/>
      <c r="F13" s="202"/>
      <c r="G13" s="202"/>
      <c r="H13" s="202"/>
      <c r="I13" s="202"/>
      <c r="J13" s="203"/>
      <c r="K13" s="3"/>
    </row>
    <row r="14" spans="1:11">
      <c r="A14" s="201"/>
      <c r="B14" s="202"/>
      <c r="C14" s="202"/>
      <c r="D14" s="202"/>
      <c r="E14" s="202"/>
      <c r="F14" s="202"/>
      <c r="G14" s="202"/>
      <c r="H14" s="202"/>
      <c r="I14" s="202"/>
      <c r="J14" s="203"/>
      <c r="K14" s="3"/>
    </row>
    <row r="15" spans="1:11">
      <c r="A15" s="201"/>
      <c r="B15" s="202"/>
      <c r="C15" s="202"/>
      <c r="D15" s="202"/>
      <c r="E15" s="202"/>
      <c r="F15" s="202"/>
      <c r="G15" s="202"/>
      <c r="H15" s="202"/>
      <c r="I15" s="202"/>
      <c r="J15" s="203"/>
      <c r="K15" s="3"/>
    </row>
    <row r="16" spans="1:11">
      <c r="A16" s="201"/>
      <c r="B16" s="202"/>
      <c r="C16" s="202"/>
      <c r="D16" s="202"/>
      <c r="E16" s="202"/>
      <c r="F16" s="202"/>
      <c r="G16" s="202"/>
      <c r="H16" s="202"/>
      <c r="I16" s="202"/>
      <c r="J16" s="203"/>
      <c r="K16" s="3"/>
    </row>
    <row r="17" spans="1:11">
      <c r="A17" s="201"/>
      <c r="B17" s="202"/>
      <c r="C17" s="202"/>
      <c r="D17" s="202"/>
      <c r="E17" s="202"/>
      <c r="F17" s="202"/>
      <c r="G17" s="202"/>
      <c r="H17" s="202"/>
      <c r="I17" s="202"/>
      <c r="J17" s="203"/>
      <c r="K17" s="3"/>
    </row>
    <row r="18" spans="1:11">
      <c r="A18" s="201"/>
      <c r="B18" s="202"/>
      <c r="C18" s="202"/>
      <c r="D18" s="202"/>
      <c r="E18" s="202"/>
      <c r="F18" s="202"/>
      <c r="G18" s="202"/>
      <c r="H18" s="202"/>
      <c r="I18" s="202"/>
      <c r="J18" s="203"/>
      <c r="K18" s="3"/>
    </row>
    <row r="19" spans="1:11" ht="15.75" thickBot="1">
      <c r="A19" s="204"/>
      <c r="B19" s="205"/>
      <c r="C19" s="205"/>
      <c r="D19" s="205"/>
      <c r="E19" s="205"/>
      <c r="F19" s="205"/>
      <c r="G19" s="205"/>
      <c r="H19" s="205"/>
      <c r="I19" s="205"/>
      <c r="J19" s="206"/>
      <c r="K19" s="3"/>
    </row>
    <row r="20" spans="1:11">
      <c r="A20" s="223"/>
      <c r="B20" s="224"/>
      <c r="C20" s="224"/>
      <c r="D20" s="224"/>
      <c r="E20" s="224"/>
      <c r="F20" s="224"/>
      <c r="G20" s="224"/>
      <c r="H20" s="224"/>
      <c r="I20" s="224"/>
      <c r="J20" s="225"/>
    </row>
    <row r="21" spans="1:11" ht="16.5" thickBot="1">
      <c r="A21" s="220" t="s">
        <v>50</v>
      </c>
      <c r="B21" s="221"/>
      <c r="C21" s="221"/>
      <c r="D21" s="221"/>
      <c r="E21" s="221"/>
      <c r="F21" s="221"/>
      <c r="G21" s="221"/>
      <c r="H21" s="221"/>
      <c r="I21" s="221"/>
      <c r="J21" s="222"/>
    </row>
    <row r="22" spans="1:11">
      <c r="A22" s="208" t="s">
        <v>51</v>
      </c>
      <c r="B22" s="209"/>
      <c r="C22" s="209"/>
      <c r="D22" s="209"/>
      <c r="E22" s="209"/>
      <c r="F22" s="209"/>
      <c r="G22" s="209"/>
      <c r="H22" s="209"/>
      <c r="I22" s="209"/>
      <c r="J22" s="210"/>
      <c r="K22" s="3"/>
    </row>
    <row r="23" spans="1:11">
      <c r="A23" s="211"/>
      <c r="B23" s="212"/>
      <c r="C23" s="212"/>
      <c r="D23" s="212"/>
      <c r="E23" s="212"/>
      <c r="F23" s="212"/>
      <c r="G23" s="212"/>
      <c r="H23" s="212"/>
      <c r="I23" s="212"/>
      <c r="J23" s="213"/>
      <c r="K23" s="3"/>
    </row>
    <row r="24" spans="1:11">
      <c r="A24" s="211"/>
      <c r="B24" s="212"/>
      <c r="C24" s="212"/>
      <c r="D24" s="212"/>
      <c r="E24" s="212"/>
      <c r="F24" s="212"/>
      <c r="G24" s="212"/>
      <c r="H24" s="212"/>
      <c r="I24" s="212"/>
      <c r="J24" s="213"/>
      <c r="K24" s="3"/>
    </row>
    <row r="25" spans="1:11">
      <c r="A25" s="211"/>
      <c r="B25" s="212"/>
      <c r="C25" s="212"/>
      <c r="D25" s="212"/>
      <c r="E25" s="212"/>
      <c r="F25" s="212"/>
      <c r="G25" s="212"/>
      <c r="H25" s="212"/>
      <c r="I25" s="212"/>
      <c r="J25" s="213"/>
      <c r="K25" s="3"/>
    </row>
    <row r="26" spans="1:11">
      <c r="A26" s="211"/>
      <c r="B26" s="212"/>
      <c r="C26" s="212"/>
      <c r="D26" s="212"/>
      <c r="E26" s="212"/>
      <c r="F26" s="212"/>
      <c r="G26" s="212"/>
      <c r="H26" s="212"/>
      <c r="I26" s="212"/>
      <c r="J26" s="213"/>
      <c r="K26" s="3"/>
    </row>
    <row r="27" spans="1:11">
      <c r="A27" s="211"/>
      <c r="B27" s="212"/>
      <c r="C27" s="212"/>
      <c r="D27" s="212"/>
      <c r="E27" s="212"/>
      <c r="F27" s="212"/>
      <c r="G27" s="212"/>
      <c r="H27" s="212"/>
      <c r="I27" s="212"/>
      <c r="J27" s="213"/>
      <c r="K27" s="3"/>
    </row>
    <row r="28" spans="1:11">
      <c r="A28" s="211"/>
      <c r="B28" s="212"/>
      <c r="C28" s="212"/>
      <c r="D28" s="212"/>
      <c r="E28" s="212"/>
      <c r="F28" s="212"/>
      <c r="G28" s="212"/>
      <c r="H28" s="212"/>
      <c r="I28" s="212"/>
      <c r="J28" s="213"/>
      <c r="K28" s="3"/>
    </row>
    <row r="29" spans="1:11">
      <c r="A29" s="211"/>
      <c r="B29" s="212"/>
      <c r="C29" s="212"/>
      <c r="D29" s="212"/>
      <c r="E29" s="212"/>
      <c r="F29" s="212"/>
      <c r="G29" s="212"/>
      <c r="H29" s="212"/>
      <c r="I29" s="212"/>
      <c r="J29" s="213"/>
      <c r="K29" s="3"/>
    </row>
    <row r="30" spans="1:11">
      <c r="A30" s="211"/>
      <c r="B30" s="212"/>
      <c r="C30" s="212"/>
      <c r="D30" s="212"/>
      <c r="E30" s="212"/>
      <c r="F30" s="212"/>
      <c r="G30" s="212"/>
      <c r="H30" s="212"/>
      <c r="I30" s="212"/>
      <c r="J30" s="213"/>
      <c r="K30" s="3"/>
    </row>
    <row r="31" spans="1:11">
      <c r="A31" s="211"/>
      <c r="B31" s="212"/>
      <c r="C31" s="212"/>
      <c r="D31" s="212"/>
      <c r="E31" s="212"/>
      <c r="F31" s="212"/>
      <c r="G31" s="212"/>
      <c r="H31" s="212"/>
      <c r="I31" s="212"/>
      <c r="J31" s="213"/>
      <c r="K31" s="3"/>
    </row>
    <row r="32" spans="1:11">
      <c r="A32" s="211"/>
      <c r="B32" s="212"/>
      <c r="C32" s="212"/>
      <c r="D32" s="212"/>
      <c r="E32" s="212"/>
      <c r="F32" s="212"/>
      <c r="G32" s="212"/>
      <c r="H32" s="212"/>
      <c r="I32" s="212"/>
      <c r="J32" s="213"/>
      <c r="K32" s="3"/>
    </row>
    <row r="33" spans="1:11">
      <c r="A33" s="211"/>
      <c r="B33" s="212"/>
      <c r="C33" s="212"/>
      <c r="D33" s="212"/>
      <c r="E33" s="212"/>
      <c r="F33" s="212"/>
      <c r="G33" s="212"/>
      <c r="H33" s="212"/>
      <c r="I33" s="212"/>
      <c r="J33" s="213"/>
      <c r="K33" s="3"/>
    </row>
    <row r="34" spans="1:11">
      <c r="A34" s="211"/>
      <c r="B34" s="212"/>
      <c r="C34" s="212"/>
      <c r="D34" s="212"/>
      <c r="E34" s="212"/>
      <c r="F34" s="212"/>
      <c r="G34" s="212"/>
      <c r="H34" s="212"/>
      <c r="I34" s="212"/>
      <c r="J34" s="213"/>
      <c r="K34" s="3"/>
    </row>
    <row r="35" spans="1:11">
      <c r="A35" s="211"/>
      <c r="B35" s="212"/>
      <c r="C35" s="212"/>
      <c r="D35" s="212"/>
      <c r="E35" s="212"/>
      <c r="F35" s="212"/>
      <c r="G35" s="212"/>
      <c r="H35" s="212"/>
      <c r="I35" s="212"/>
      <c r="J35" s="213"/>
      <c r="K35" s="3"/>
    </row>
    <row r="36" spans="1:11">
      <c r="A36" s="211"/>
      <c r="B36" s="212"/>
      <c r="C36" s="212"/>
      <c r="D36" s="212"/>
      <c r="E36" s="212"/>
      <c r="F36" s="212"/>
      <c r="G36" s="212"/>
      <c r="H36" s="212"/>
      <c r="I36" s="212"/>
      <c r="J36" s="213"/>
      <c r="K36" s="3"/>
    </row>
    <row r="37" spans="1:11">
      <c r="A37" s="211"/>
      <c r="B37" s="212"/>
      <c r="C37" s="212"/>
      <c r="D37" s="212"/>
      <c r="E37" s="212"/>
      <c r="F37" s="212"/>
      <c r="G37" s="212"/>
      <c r="H37" s="212"/>
      <c r="I37" s="212"/>
      <c r="J37" s="213"/>
      <c r="K37" s="3"/>
    </row>
    <row r="38" spans="1:11">
      <c r="A38" s="211"/>
      <c r="B38" s="212"/>
      <c r="C38" s="212"/>
      <c r="D38" s="212"/>
      <c r="E38" s="212"/>
      <c r="F38" s="212"/>
      <c r="G38" s="212"/>
      <c r="H38" s="212"/>
      <c r="I38" s="212"/>
      <c r="J38" s="213"/>
      <c r="K38" s="3"/>
    </row>
    <row r="39" spans="1:11">
      <c r="A39" s="211"/>
      <c r="B39" s="212"/>
      <c r="C39" s="212"/>
      <c r="D39" s="212"/>
      <c r="E39" s="212"/>
      <c r="F39" s="212"/>
      <c r="G39" s="212"/>
      <c r="H39" s="212"/>
      <c r="I39" s="212"/>
      <c r="J39" s="213"/>
      <c r="K39" s="3"/>
    </row>
    <row r="40" spans="1:11">
      <c r="A40" s="211"/>
      <c r="B40" s="212"/>
      <c r="C40" s="212"/>
      <c r="D40" s="212"/>
      <c r="E40" s="212"/>
      <c r="F40" s="212"/>
      <c r="G40" s="212"/>
      <c r="H40" s="212"/>
      <c r="I40" s="212"/>
      <c r="J40" s="213"/>
      <c r="K40" s="3"/>
    </row>
    <row r="41" spans="1:11">
      <c r="A41" s="211"/>
      <c r="B41" s="212"/>
      <c r="C41" s="212"/>
      <c r="D41" s="212"/>
      <c r="E41" s="212"/>
      <c r="F41" s="212"/>
      <c r="G41" s="212"/>
      <c r="H41" s="212"/>
      <c r="I41" s="212"/>
      <c r="J41" s="213"/>
      <c r="K41" s="3"/>
    </row>
    <row r="42" spans="1:11">
      <c r="A42" s="211"/>
      <c r="B42" s="212"/>
      <c r="C42" s="212"/>
      <c r="D42" s="212"/>
      <c r="E42" s="212"/>
      <c r="F42" s="212"/>
      <c r="G42" s="212"/>
      <c r="H42" s="212"/>
      <c r="I42" s="212"/>
      <c r="J42" s="213"/>
      <c r="K42" s="3"/>
    </row>
    <row r="43" spans="1:11">
      <c r="A43" s="211"/>
      <c r="B43" s="212"/>
      <c r="C43" s="212"/>
      <c r="D43" s="212"/>
      <c r="E43" s="212"/>
      <c r="F43" s="212"/>
      <c r="G43" s="212"/>
      <c r="H43" s="212"/>
      <c r="I43" s="212"/>
      <c r="J43" s="213"/>
      <c r="K43" s="3"/>
    </row>
    <row r="44" spans="1:11">
      <c r="A44" s="211"/>
      <c r="B44" s="212"/>
      <c r="C44" s="212"/>
      <c r="D44" s="212"/>
      <c r="E44" s="212"/>
      <c r="F44" s="212"/>
      <c r="G44" s="212"/>
      <c r="H44" s="212"/>
      <c r="I44" s="212"/>
      <c r="J44" s="213"/>
      <c r="K44" s="3"/>
    </row>
    <row r="45" spans="1:11" ht="15.75" thickBot="1">
      <c r="A45" s="214"/>
      <c r="B45" s="215"/>
      <c r="C45" s="215"/>
      <c r="D45" s="215"/>
      <c r="E45" s="215"/>
      <c r="F45" s="215"/>
      <c r="G45" s="215"/>
      <c r="H45" s="215"/>
      <c r="I45" s="215"/>
      <c r="J45" s="216"/>
      <c r="K45" s="3"/>
    </row>
    <row r="46" spans="1:11">
      <c r="A46" s="223"/>
      <c r="B46" s="224"/>
      <c r="C46" s="224"/>
      <c r="D46" s="224"/>
      <c r="E46" s="224"/>
      <c r="F46" s="224"/>
      <c r="G46" s="224"/>
      <c r="H46" s="224"/>
      <c r="I46" s="224"/>
      <c r="J46" s="225"/>
    </row>
    <row r="47" spans="1:11" ht="16.5" thickBot="1">
      <c r="A47" s="220" t="s">
        <v>52</v>
      </c>
      <c r="B47" s="221"/>
      <c r="C47" s="221"/>
      <c r="D47" s="221"/>
      <c r="E47" s="221"/>
      <c r="F47" s="221"/>
      <c r="G47" s="221"/>
      <c r="H47" s="221"/>
      <c r="I47" s="221"/>
      <c r="J47" s="222"/>
    </row>
    <row r="48" spans="1:11">
      <c r="A48" s="208" t="s">
        <v>53</v>
      </c>
      <c r="B48" s="209"/>
      <c r="C48" s="209"/>
      <c r="D48" s="209"/>
      <c r="E48" s="209"/>
      <c r="F48" s="209"/>
      <c r="G48" s="209"/>
      <c r="H48" s="209"/>
      <c r="I48" s="209"/>
      <c r="J48" s="210"/>
      <c r="K48" s="3"/>
    </row>
    <row r="49" spans="1:11">
      <c r="A49" s="211"/>
      <c r="B49" s="212"/>
      <c r="C49" s="212"/>
      <c r="D49" s="212"/>
      <c r="E49" s="212"/>
      <c r="F49" s="212"/>
      <c r="G49" s="212"/>
      <c r="H49" s="212"/>
      <c r="I49" s="212"/>
      <c r="J49" s="213"/>
      <c r="K49" s="3"/>
    </row>
    <row r="50" spans="1:11">
      <c r="A50" s="211"/>
      <c r="B50" s="212"/>
      <c r="C50" s="212"/>
      <c r="D50" s="212"/>
      <c r="E50" s="212"/>
      <c r="F50" s="212"/>
      <c r="G50" s="212"/>
      <c r="H50" s="212"/>
      <c r="I50" s="212"/>
      <c r="J50" s="213"/>
      <c r="K50" s="3"/>
    </row>
    <row r="51" spans="1:11">
      <c r="A51" s="211"/>
      <c r="B51" s="212"/>
      <c r="C51" s="212"/>
      <c r="D51" s="212"/>
      <c r="E51" s="212"/>
      <c r="F51" s="212"/>
      <c r="G51" s="212"/>
      <c r="H51" s="212"/>
      <c r="I51" s="212"/>
      <c r="J51" s="213"/>
      <c r="K51" s="3"/>
    </row>
    <row r="52" spans="1:11">
      <c r="A52" s="211"/>
      <c r="B52" s="212"/>
      <c r="C52" s="212"/>
      <c r="D52" s="212"/>
      <c r="E52" s="212"/>
      <c r="F52" s="212"/>
      <c r="G52" s="212"/>
      <c r="H52" s="212"/>
      <c r="I52" s="212"/>
      <c r="J52" s="213"/>
      <c r="K52" s="3"/>
    </row>
    <row r="53" spans="1:11">
      <c r="A53" s="211"/>
      <c r="B53" s="212"/>
      <c r="C53" s="212"/>
      <c r="D53" s="212"/>
      <c r="E53" s="212"/>
      <c r="F53" s="212"/>
      <c r="G53" s="212"/>
      <c r="H53" s="212"/>
      <c r="I53" s="212"/>
      <c r="J53" s="213"/>
      <c r="K53" s="3"/>
    </row>
    <row r="54" spans="1:11">
      <c r="A54" s="211"/>
      <c r="B54" s="212"/>
      <c r="C54" s="212"/>
      <c r="D54" s="212"/>
      <c r="E54" s="212"/>
      <c r="F54" s="212"/>
      <c r="G54" s="212"/>
      <c r="H54" s="212"/>
      <c r="I54" s="212"/>
      <c r="J54" s="213"/>
      <c r="K54" s="3"/>
    </row>
    <row r="55" spans="1:11">
      <c r="A55" s="211"/>
      <c r="B55" s="212"/>
      <c r="C55" s="212"/>
      <c r="D55" s="212"/>
      <c r="E55" s="212"/>
      <c r="F55" s="212"/>
      <c r="G55" s="212"/>
      <c r="H55" s="212"/>
      <c r="I55" s="212"/>
      <c r="J55" s="213"/>
      <c r="K55" s="3"/>
    </row>
    <row r="56" spans="1:11">
      <c r="A56" s="211"/>
      <c r="B56" s="212"/>
      <c r="C56" s="212"/>
      <c r="D56" s="212"/>
      <c r="E56" s="212"/>
      <c r="F56" s="212"/>
      <c r="G56" s="212"/>
      <c r="H56" s="212"/>
      <c r="I56" s="212"/>
      <c r="J56" s="213"/>
      <c r="K56" s="3"/>
    </row>
    <row r="57" spans="1:11">
      <c r="A57" s="211"/>
      <c r="B57" s="212"/>
      <c r="C57" s="212"/>
      <c r="D57" s="212"/>
      <c r="E57" s="212"/>
      <c r="F57" s="212"/>
      <c r="G57" s="212"/>
      <c r="H57" s="212"/>
      <c r="I57" s="212"/>
      <c r="J57" s="213"/>
      <c r="K57" s="3"/>
    </row>
    <row r="58" spans="1:11">
      <c r="A58" s="211"/>
      <c r="B58" s="212"/>
      <c r="C58" s="212"/>
      <c r="D58" s="212"/>
      <c r="E58" s="212"/>
      <c r="F58" s="212"/>
      <c r="G58" s="212"/>
      <c r="H58" s="212"/>
      <c r="I58" s="212"/>
      <c r="J58" s="213"/>
      <c r="K58" s="3"/>
    </row>
    <row r="59" spans="1:11">
      <c r="A59" s="211"/>
      <c r="B59" s="212"/>
      <c r="C59" s="212"/>
      <c r="D59" s="212"/>
      <c r="E59" s="212"/>
      <c r="F59" s="212"/>
      <c r="G59" s="212"/>
      <c r="H59" s="212"/>
      <c r="I59" s="212"/>
      <c r="J59" s="213"/>
      <c r="K59" s="3"/>
    </row>
    <row r="60" spans="1:11">
      <c r="A60" s="211"/>
      <c r="B60" s="212"/>
      <c r="C60" s="212"/>
      <c r="D60" s="212"/>
      <c r="E60" s="212"/>
      <c r="F60" s="212"/>
      <c r="G60" s="212"/>
      <c r="H60" s="212"/>
      <c r="I60" s="212"/>
      <c r="J60" s="213"/>
      <c r="K60" s="3"/>
    </row>
    <row r="61" spans="1:11">
      <c r="A61" s="211"/>
      <c r="B61" s="212"/>
      <c r="C61" s="212"/>
      <c r="D61" s="212"/>
      <c r="E61" s="212"/>
      <c r="F61" s="212"/>
      <c r="G61" s="212"/>
      <c r="H61" s="212"/>
      <c r="I61" s="212"/>
      <c r="J61" s="213"/>
      <c r="K61" s="3"/>
    </row>
    <row r="62" spans="1:11">
      <c r="A62" s="211"/>
      <c r="B62" s="212"/>
      <c r="C62" s="212"/>
      <c r="D62" s="212"/>
      <c r="E62" s="212"/>
      <c r="F62" s="212"/>
      <c r="G62" s="212"/>
      <c r="H62" s="212"/>
      <c r="I62" s="212"/>
      <c r="J62" s="213"/>
      <c r="K62" s="3"/>
    </row>
    <row r="63" spans="1:11">
      <c r="A63" s="211"/>
      <c r="B63" s="212"/>
      <c r="C63" s="212"/>
      <c r="D63" s="212"/>
      <c r="E63" s="212"/>
      <c r="F63" s="212"/>
      <c r="G63" s="212"/>
      <c r="H63" s="212"/>
      <c r="I63" s="212"/>
      <c r="J63" s="213"/>
      <c r="K63" s="3"/>
    </row>
    <row r="64" spans="1:11">
      <c r="A64" s="211"/>
      <c r="B64" s="212"/>
      <c r="C64" s="212"/>
      <c r="D64" s="212"/>
      <c r="E64" s="212"/>
      <c r="F64" s="212"/>
      <c r="G64" s="212"/>
      <c r="H64" s="212"/>
      <c r="I64" s="212"/>
      <c r="J64" s="213"/>
      <c r="K64" s="3"/>
    </row>
    <row r="65" spans="1:11">
      <c r="A65" s="211"/>
      <c r="B65" s="212"/>
      <c r="C65" s="212"/>
      <c r="D65" s="212"/>
      <c r="E65" s="212"/>
      <c r="F65" s="212"/>
      <c r="G65" s="212"/>
      <c r="H65" s="212"/>
      <c r="I65" s="212"/>
      <c r="J65" s="213"/>
      <c r="K65" s="3"/>
    </row>
    <row r="66" spans="1:11">
      <c r="A66" s="211"/>
      <c r="B66" s="212"/>
      <c r="C66" s="212"/>
      <c r="D66" s="212"/>
      <c r="E66" s="212"/>
      <c r="F66" s="212"/>
      <c r="G66" s="212"/>
      <c r="H66" s="212"/>
      <c r="I66" s="212"/>
      <c r="J66" s="213"/>
      <c r="K66" s="3"/>
    </row>
    <row r="67" spans="1:11" ht="15.75" thickBot="1">
      <c r="A67" s="214"/>
      <c r="B67" s="215"/>
      <c r="C67" s="215"/>
      <c r="D67" s="215"/>
      <c r="E67" s="215"/>
      <c r="F67" s="215"/>
      <c r="G67" s="215"/>
      <c r="H67" s="215"/>
      <c r="I67" s="215"/>
      <c r="J67" s="216"/>
      <c r="K67" s="3"/>
    </row>
    <row r="68" spans="1:11">
      <c r="A68" s="223"/>
      <c r="B68" s="224"/>
      <c r="C68" s="224"/>
      <c r="D68" s="224"/>
      <c r="E68" s="224"/>
      <c r="F68" s="224"/>
      <c r="G68" s="224"/>
      <c r="H68" s="224"/>
      <c r="I68" s="224"/>
      <c r="J68" s="225"/>
    </row>
    <row r="69" spans="1:11" ht="16.5" customHeight="1">
      <c r="A69" s="192" t="s">
        <v>54</v>
      </c>
      <c r="B69" s="193"/>
      <c r="C69" s="193"/>
      <c r="D69" s="193"/>
      <c r="E69" s="193"/>
      <c r="F69" s="193"/>
      <c r="G69" s="193"/>
      <c r="H69" s="193"/>
      <c r="I69" s="193"/>
      <c r="J69" s="194"/>
    </row>
    <row r="70" spans="1:11" ht="15" customHeight="1" thickBot="1">
      <c r="A70" s="195"/>
      <c r="B70" s="196"/>
      <c r="C70" s="196"/>
      <c r="D70" s="196"/>
      <c r="E70" s="196"/>
      <c r="F70" s="196"/>
      <c r="G70" s="196"/>
      <c r="H70" s="196"/>
      <c r="I70" s="196"/>
      <c r="J70" s="197"/>
      <c r="K70" s="3"/>
    </row>
    <row r="71" spans="1:11" ht="15" customHeight="1">
      <c r="A71" s="198" t="s">
        <v>55</v>
      </c>
      <c r="B71" s="199"/>
      <c r="C71" s="199"/>
      <c r="D71" s="199"/>
      <c r="E71" s="199"/>
      <c r="F71" s="199"/>
      <c r="G71" s="199"/>
      <c r="H71" s="199"/>
      <c r="I71" s="199"/>
      <c r="J71" s="200"/>
      <c r="K71" s="3"/>
    </row>
    <row r="72" spans="1:11" ht="15" customHeight="1">
      <c r="A72" s="201"/>
      <c r="B72" s="202"/>
      <c r="C72" s="202"/>
      <c r="D72" s="202"/>
      <c r="E72" s="202"/>
      <c r="F72" s="202"/>
      <c r="G72" s="202"/>
      <c r="H72" s="202"/>
      <c r="I72" s="202"/>
      <c r="J72" s="203"/>
      <c r="K72" s="3"/>
    </row>
    <row r="73" spans="1:11" ht="15" customHeight="1">
      <c r="A73" s="201"/>
      <c r="B73" s="202"/>
      <c r="C73" s="202"/>
      <c r="D73" s="202"/>
      <c r="E73" s="202"/>
      <c r="F73" s="202"/>
      <c r="G73" s="202"/>
      <c r="H73" s="202"/>
      <c r="I73" s="202"/>
      <c r="J73" s="203"/>
      <c r="K73" s="3"/>
    </row>
    <row r="74" spans="1:11" ht="15" customHeight="1">
      <c r="A74" s="201"/>
      <c r="B74" s="202"/>
      <c r="C74" s="202"/>
      <c r="D74" s="202"/>
      <c r="E74" s="202"/>
      <c r="F74" s="202"/>
      <c r="G74" s="202"/>
      <c r="H74" s="202"/>
      <c r="I74" s="202"/>
      <c r="J74" s="203"/>
      <c r="K74" s="3"/>
    </row>
    <row r="75" spans="1:11" ht="15" customHeight="1">
      <c r="A75" s="201"/>
      <c r="B75" s="202"/>
      <c r="C75" s="202"/>
      <c r="D75" s="202"/>
      <c r="E75" s="202"/>
      <c r="F75" s="202"/>
      <c r="G75" s="202"/>
      <c r="H75" s="202"/>
      <c r="I75" s="202"/>
      <c r="J75" s="203"/>
      <c r="K75" s="3"/>
    </row>
    <row r="76" spans="1:11" ht="15" customHeight="1">
      <c r="A76" s="201"/>
      <c r="B76" s="202"/>
      <c r="C76" s="202"/>
      <c r="D76" s="202"/>
      <c r="E76" s="202"/>
      <c r="F76" s="202"/>
      <c r="G76" s="202"/>
      <c r="H76" s="202"/>
      <c r="I76" s="202"/>
      <c r="J76" s="203"/>
      <c r="K76" s="3"/>
    </row>
    <row r="77" spans="1:11" ht="15" customHeight="1">
      <c r="A77" s="201"/>
      <c r="B77" s="202"/>
      <c r="C77" s="202"/>
      <c r="D77" s="202"/>
      <c r="E77" s="202"/>
      <c r="F77" s="202"/>
      <c r="G77" s="202"/>
      <c r="H77" s="202"/>
      <c r="I77" s="202"/>
      <c r="J77" s="203"/>
      <c r="K77" s="3"/>
    </row>
    <row r="78" spans="1:11" ht="15" customHeight="1">
      <c r="A78" s="201"/>
      <c r="B78" s="202"/>
      <c r="C78" s="202"/>
      <c r="D78" s="202"/>
      <c r="E78" s="202"/>
      <c r="F78" s="202"/>
      <c r="G78" s="202"/>
      <c r="H78" s="202"/>
      <c r="I78" s="202"/>
      <c r="J78" s="203"/>
      <c r="K78" s="3"/>
    </row>
    <row r="79" spans="1:11" ht="15.75" customHeight="1" thickBot="1">
      <c r="A79" s="204"/>
      <c r="B79" s="205"/>
      <c r="C79" s="205"/>
      <c r="D79" s="205"/>
      <c r="E79" s="205"/>
      <c r="F79" s="205"/>
      <c r="G79" s="205"/>
      <c r="H79" s="205"/>
      <c r="I79" s="205"/>
      <c r="J79" s="206"/>
      <c r="K79" s="3"/>
    </row>
    <row r="80" spans="1:11">
      <c r="A80" s="207"/>
      <c r="B80" s="207"/>
      <c r="C80" s="207"/>
      <c r="D80" s="207"/>
      <c r="E80" s="207"/>
      <c r="F80" s="207"/>
      <c r="G80" s="207"/>
      <c r="H80" s="207"/>
      <c r="I80" s="207"/>
      <c r="J80" s="207"/>
    </row>
    <row r="81" spans="1:11" ht="18.75">
      <c r="A81" s="231" t="s">
        <v>56</v>
      </c>
      <c r="B81" s="231"/>
      <c r="C81" s="231"/>
      <c r="D81" s="231"/>
      <c r="E81" s="231"/>
      <c r="F81" s="231"/>
      <c r="G81" s="231"/>
      <c r="H81" s="231"/>
      <c r="I81" s="231"/>
      <c r="J81" s="231"/>
    </row>
    <row r="82" spans="1:11" ht="15.75" thickBot="1">
      <c r="A82" s="232"/>
      <c r="B82" s="233"/>
      <c r="C82" s="233"/>
      <c r="D82" s="233"/>
      <c r="E82" s="233"/>
      <c r="F82" s="233"/>
      <c r="G82" s="233"/>
      <c r="H82" s="233"/>
      <c r="I82" s="233"/>
      <c r="J82" s="234"/>
    </row>
    <row r="83" spans="1:11" ht="15.75">
      <c r="A83" s="235" t="s">
        <v>42</v>
      </c>
      <c r="B83" s="236"/>
      <c r="C83" s="243" t="s">
        <v>57</v>
      </c>
      <c r="D83" s="238"/>
      <c r="E83" s="238"/>
      <c r="F83" s="238"/>
      <c r="G83" s="238"/>
      <c r="H83" s="238"/>
      <c r="I83" s="238"/>
      <c r="J83" s="239"/>
      <c r="K83" s="3"/>
    </row>
    <row r="84" spans="1:11" ht="15.75" thickBot="1">
      <c r="A84" s="240"/>
      <c r="B84" s="241"/>
      <c r="C84" s="241"/>
      <c r="D84" s="241"/>
      <c r="E84" s="241"/>
      <c r="F84" s="241"/>
      <c r="G84" s="241"/>
      <c r="H84" s="241"/>
      <c r="I84" s="241"/>
      <c r="J84" s="242"/>
    </row>
    <row r="85" spans="1:11" ht="15.75" thickBot="1">
      <c r="A85" s="226" t="s">
        <v>44</v>
      </c>
      <c r="B85" s="227"/>
      <c r="C85" s="228"/>
      <c r="D85" s="2" t="s">
        <v>58</v>
      </c>
      <c r="E85" s="5"/>
      <c r="F85" s="229" t="s">
        <v>46</v>
      </c>
      <c r="G85" s="229"/>
      <c r="H85" s="230"/>
      <c r="I85" s="2" t="s">
        <v>47</v>
      </c>
      <c r="J85" s="6"/>
    </row>
    <row r="86" spans="1:11">
      <c r="A86" s="223"/>
      <c r="B86" s="224"/>
      <c r="C86" s="224"/>
      <c r="D86" s="224"/>
      <c r="E86" s="224"/>
      <c r="F86" s="224"/>
      <c r="G86" s="224"/>
      <c r="H86" s="224"/>
      <c r="I86" s="224"/>
      <c r="J86" s="225"/>
    </row>
    <row r="87" spans="1:11" ht="15.75">
      <c r="A87" s="220" t="s">
        <v>48</v>
      </c>
      <c r="B87" s="221"/>
      <c r="C87" s="221"/>
      <c r="D87" s="221"/>
      <c r="E87" s="221"/>
      <c r="F87" s="221"/>
      <c r="G87" s="221"/>
      <c r="H87" s="221"/>
      <c r="I87" s="221"/>
      <c r="J87" s="222"/>
    </row>
    <row r="88" spans="1:11">
      <c r="A88" s="198" t="s">
        <v>59</v>
      </c>
      <c r="B88" s="199"/>
      <c r="C88" s="199"/>
      <c r="D88" s="199"/>
      <c r="E88" s="199"/>
      <c r="F88" s="199"/>
      <c r="G88" s="199"/>
      <c r="H88" s="199"/>
      <c r="I88" s="199"/>
      <c r="J88" s="200"/>
      <c r="K88" s="3"/>
    </row>
    <row r="89" spans="1:11">
      <c r="A89" s="201"/>
      <c r="B89" s="202"/>
      <c r="C89" s="202"/>
      <c r="D89" s="202"/>
      <c r="E89" s="202"/>
      <c r="F89" s="202"/>
      <c r="G89" s="202"/>
      <c r="H89" s="202"/>
      <c r="I89" s="202"/>
      <c r="J89" s="203"/>
      <c r="K89" s="3"/>
    </row>
    <row r="90" spans="1:11">
      <c r="A90" s="201"/>
      <c r="B90" s="202"/>
      <c r="C90" s="202"/>
      <c r="D90" s="202"/>
      <c r="E90" s="202"/>
      <c r="F90" s="202"/>
      <c r="G90" s="202"/>
      <c r="H90" s="202"/>
      <c r="I90" s="202"/>
      <c r="J90" s="203"/>
      <c r="K90" s="3"/>
    </row>
    <row r="91" spans="1:11">
      <c r="A91" s="201"/>
      <c r="B91" s="202"/>
      <c r="C91" s="202"/>
      <c r="D91" s="202"/>
      <c r="E91" s="202"/>
      <c r="F91" s="202"/>
      <c r="G91" s="202"/>
      <c r="H91" s="202"/>
      <c r="I91" s="202"/>
      <c r="J91" s="203"/>
      <c r="K91" s="3"/>
    </row>
    <row r="92" spans="1:11">
      <c r="A92" s="201"/>
      <c r="B92" s="202"/>
      <c r="C92" s="202"/>
      <c r="D92" s="202"/>
      <c r="E92" s="202"/>
      <c r="F92" s="202"/>
      <c r="G92" s="202"/>
      <c r="H92" s="202"/>
      <c r="I92" s="202"/>
      <c r="J92" s="203"/>
      <c r="K92" s="3"/>
    </row>
    <row r="93" spans="1:11">
      <c r="A93" s="201"/>
      <c r="B93" s="202"/>
      <c r="C93" s="202"/>
      <c r="D93" s="202"/>
      <c r="E93" s="202"/>
      <c r="F93" s="202"/>
      <c r="G93" s="202"/>
      <c r="H93" s="202"/>
      <c r="I93" s="202"/>
      <c r="J93" s="203"/>
      <c r="K93" s="3"/>
    </row>
    <row r="94" spans="1:11">
      <c r="A94" s="201"/>
      <c r="B94" s="202"/>
      <c r="C94" s="202"/>
      <c r="D94" s="202"/>
      <c r="E94" s="202"/>
      <c r="F94" s="202"/>
      <c r="G94" s="202"/>
      <c r="H94" s="202"/>
      <c r="I94" s="202"/>
      <c r="J94" s="203"/>
      <c r="K94" s="3"/>
    </row>
    <row r="95" spans="1:11">
      <c r="A95" s="201"/>
      <c r="B95" s="202"/>
      <c r="C95" s="202"/>
      <c r="D95" s="202"/>
      <c r="E95" s="202"/>
      <c r="F95" s="202"/>
      <c r="G95" s="202"/>
      <c r="H95" s="202"/>
      <c r="I95" s="202"/>
      <c r="J95" s="203"/>
      <c r="K95" s="3"/>
    </row>
    <row r="96" spans="1:11">
      <c r="A96" s="201"/>
      <c r="B96" s="202"/>
      <c r="C96" s="202"/>
      <c r="D96" s="202"/>
      <c r="E96" s="202"/>
      <c r="F96" s="202"/>
      <c r="G96" s="202"/>
      <c r="H96" s="202"/>
      <c r="I96" s="202"/>
      <c r="J96" s="203"/>
      <c r="K96" s="3"/>
    </row>
    <row r="97" spans="1:11">
      <c r="A97" s="201"/>
      <c r="B97" s="202"/>
      <c r="C97" s="202"/>
      <c r="D97" s="202"/>
      <c r="E97" s="202"/>
      <c r="F97" s="202"/>
      <c r="G97" s="202"/>
      <c r="H97" s="202"/>
      <c r="I97" s="202"/>
      <c r="J97" s="203"/>
      <c r="K97" s="3"/>
    </row>
    <row r="98" spans="1:11">
      <c r="A98" s="201"/>
      <c r="B98" s="202"/>
      <c r="C98" s="202"/>
      <c r="D98" s="202"/>
      <c r="E98" s="202"/>
      <c r="F98" s="202"/>
      <c r="G98" s="202"/>
      <c r="H98" s="202"/>
      <c r="I98" s="202"/>
      <c r="J98" s="203"/>
      <c r="K98" s="3"/>
    </row>
    <row r="99" spans="1:11">
      <c r="A99" s="201"/>
      <c r="B99" s="202"/>
      <c r="C99" s="202"/>
      <c r="D99" s="202"/>
      <c r="E99" s="202"/>
      <c r="F99" s="202"/>
      <c r="G99" s="202"/>
      <c r="H99" s="202"/>
      <c r="I99" s="202"/>
      <c r="J99" s="203"/>
      <c r="K99" s="3"/>
    </row>
    <row r="100" spans="1:11">
      <c r="A100" s="201"/>
      <c r="B100" s="202"/>
      <c r="C100" s="202"/>
      <c r="D100" s="202"/>
      <c r="E100" s="202"/>
      <c r="F100" s="202"/>
      <c r="G100" s="202"/>
      <c r="H100" s="202"/>
      <c r="I100" s="202"/>
      <c r="J100" s="203"/>
      <c r="K100" s="3"/>
    </row>
    <row r="101" spans="1:11">
      <c r="A101" s="201"/>
      <c r="B101" s="202"/>
      <c r="C101" s="202"/>
      <c r="D101" s="202"/>
      <c r="E101" s="202"/>
      <c r="F101" s="202"/>
      <c r="G101" s="202"/>
      <c r="H101" s="202"/>
      <c r="I101" s="202"/>
      <c r="J101" s="203"/>
      <c r="K101" s="3"/>
    </row>
    <row r="102" spans="1:11">
      <c r="A102" s="201"/>
      <c r="B102" s="202"/>
      <c r="C102" s="202"/>
      <c r="D102" s="202"/>
      <c r="E102" s="202"/>
      <c r="F102" s="202"/>
      <c r="G102" s="202"/>
      <c r="H102" s="202"/>
      <c r="I102" s="202"/>
      <c r="J102" s="203"/>
      <c r="K102" s="3"/>
    </row>
    <row r="103" spans="1:11">
      <c r="A103" s="201"/>
      <c r="B103" s="202"/>
      <c r="C103" s="202"/>
      <c r="D103" s="202"/>
      <c r="E103" s="202"/>
      <c r="F103" s="202"/>
      <c r="G103" s="202"/>
      <c r="H103" s="202"/>
      <c r="I103" s="202"/>
      <c r="J103" s="203"/>
      <c r="K103" s="3"/>
    </row>
    <row r="104" spans="1:11">
      <c r="A104" s="201"/>
      <c r="B104" s="202"/>
      <c r="C104" s="202"/>
      <c r="D104" s="202"/>
      <c r="E104" s="202"/>
      <c r="F104" s="202"/>
      <c r="G104" s="202"/>
      <c r="H104" s="202"/>
      <c r="I104" s="202"/>
      <c r="J104" s="203"/>
      <c r="K104" s="3"/>
    </row>
    <row r="105" spans="1:11">
      <c r="A105" s="201"/>
      <c r="B105" s="202"/>
      <c r="C105" s="202"/>
      <c r="D105" s="202"/>
      <c r="E105" s="202"/>
      <c r="F105" s="202"/>
      <c r="G105" s="202"/>
      <c r="H105" s="202"/>
      <c r="I105" s="202"/>
      <c r="J105" s="203"/>
      <c r="K105" s="3"/>
    </row>
    <row r="106" spans="1:11">
      <c r="A106" s="201"/>
      <c r="B106" s="202"/>
      <c r="C106" s="202"/>
      <c r="D106" s="202"/>
      <c r="E106" s="202"/>
      <c r="F106" s="202"/>
      <c r="G106" s="202"/>
      <c r="H106" s="202"/>
      <c r="I106" s="202"/>
      <c r="J106" s="203"/>
      <c r="K106" s="3"/>
    </row>
    <row r="107" spans="1:11">
      <c r="A107" s="201"/>
      <c r="B107" s="202"/>
      <c r="C107" s="202"/>
      <c r="D107" s="202"/>
      <c r="E107" s="202"/>
      <c r="F107" s="202"/>
      <c r="G107" s="202"/>
      <c r="H107" s="202"/>
      <c r="I107" s="202"/>
      <c r="J107" s="203"/>
      <c r="K107" s="3"/>
    </row>
    <row r="108" spans="1:11">
      <c r="A108" s="201"/>
      <c r="B108" s="202"/>
      <c r="C108" s="202"/>
      <c r="D108" s="202"/>
      <c r="E108" s="202"/>
      <c r="F108" s="202"/>
      <c r="G108" s="202"/>
      <c r="H108" s="202"/>
      <c r="I108" s="202"/>
      <c r="J108" s="203"/>
      <c r="K108" s="3"/>
    </row>
    <row r="109" spans="1:11">
      <c r="A109" s="201"/>
      <c r="B109" s="202"/>
      <c r="C109" s="202"/>
      <c r="D109" s="202"/>
      <c r="E109" s="202"/>
      <c r="F109" s="202"/>
      <c r="G109" s="202"/>
      <c r="H109" s="202"/>
      <c r="I109" s="202"/>
      <c r="J109" s="203"/>
      <c r="K109" s="3"/>
    </row>
    <row r="110" spans="1:11">
      <c r="A110" s="201"/>
      <c r="B110" s="202"/>
      <c r="C110" s="202"/>
      <c r="D110" s="202"/>
      <c r="E110" s="202"/>
      <c r="F110" s="202"/>
      <c r="G110" s="202"/>
      <c r="H110" s="202"/>
      <c r="I110" s="202"/>
      <c r="J110" s="203"/>
      <c r="K110" s="3"/>
    </row>
    <row r="111" spans="1:11">
      <c r="A111" s="201"/>
      <c r="B111" s="202"/>
      <c r="C111" s="202"/>
      <c r="D111" s="202"/>
      <c r="E111" s="202"/>
      <c r="F111" s="202"/>
      <c r="G111" s="202"/>
      <c r="H111" s="202"/>
      <c r="I111" s="202"/>
      <c r="J111" s="203"/>
      <c r="K111" s="3"/>
    </row>
    <row r="112" spans="1:11">
      <c r="A112" s="201"/>
      <c r="B112" s="202"/>
      <c r="C112" s="202"/>
      <c r="D112" s="202"/>
      <c r="E112" s="202"/>
      <c r="F112" s="202"/>
      <c r="G112" s="202"/>
      <c r="H112" s="202"/>
      <c r="I112" s="202"/>
      <c r="J112" s="203"/>
      <c r="K112" s="3"/>
    </row>
    <row r="113" spans="1:11">
      <c r="A113" s="201"/>
      <c r="B113" s="202"/>
      <c r="C113" s="202"/>
      <c r="D113" s="202"/>
      <c r="E113" s="202"/>
      <c r="F113" s="202"/>
      <c r="G113" s="202"/>
      <c r="H113" s="202"/>
      <c r="I113" s="202"/>
      <c r="J113" s="203"/>
      <c r="K113" s="3"/>
    </row>
    <row r="114" spans="1:11">
      <c r="A114" s="201"/>
      <c r="B114" s="202"/>
      <c r="C114" s="202"/>
      <c r="D114" s="202"/>
      <c r="E114" s="202"/>
      <c r="F114" s="202"/>
      <c r="G114" s="202"/>
      <c r="H114" s="202"/>
      <c r="I114" s="202"/>
      <c r="J114" s="203"/>
      <c r="K114" s="3"/>
    </row>
    <row r="115" spans="1:11">
      <c r="A115" s="201"/>
      <c r="B115" s="202"/>
      <c r="C115" s="202"/>
      <c r="D115" s="202"/>
      <c r="E115" s="202"/>
      <c r="F115" s="202"/>
      <c r="G115" s="202"/>
      <c r="H115" s="202"/>
      <c r="I115" s="202"/>
      <c r="J115" s="203"/>
      <c r="K115" s="3"/>
    </row>
    <row r="116" spans="1:11">
      <c r="A116" s="201"/>
      <c r="B116" s="202"/>
      <c r="C116" s="202"/>
      <c r="D116" s="202"/>
      <c r="E116" s="202"/>
      <c r="F116" s="202"/>
      <c r="G116" s="202"/>
      <c r="H116" s="202"/>
      <c r="I116" s="202"/>
      <c r="J116" s="203"/>
      <c r="K116" s="3"/>
    </row>
    <row r="117" spans="1:11">
      <c r="A117" s="201"/>
      <c r="B117" s="202"/>
      <c r="C117" s="202"/>
      <c r="D117" s="202"/>
      <c r="E117" s="202"/>
      <c r="F117" s="202"/>
      <c r="G117" s="202"/>
      <c r="H117" s="202"/>
      <c r="I117" s="202"/>
      <c r="J117" s="203"/>
      <c r="K117" s="3"/>
    </row>
    <row r="118" spans="1:11">
      <c r="A118" s="201"/>
      <c r="B118" s="202"/>
      <c r="C118" s="202"/>
      <c r="D118" s="202"/>
      <c r="E118" s="202"/>
      <c r="F118" s="202"/>
      <c r="G118" s="202"/>
      <c r="H118" s="202"/>
      <c r="I118" s="202"/>
      <c r="J118" s="203"/>
      <c r="K118" s="3"/>
    </row>
    <row r="119" spans="1:11">
      <c r="A119" s="201"/>
      <c r="B119" s="202"/>
      <c r="C119" s="202"/>
      <c r="D119" s="202"/>
      <c r="E119" s="202"/>
      <c r="F119" s="202"/>
      <c r="G119" s="202"/>
      <c r="H119" s="202"/>
      <c r="I119" s="202"/>
      <c r="J119" s="203"/>
      <c r="K119" s="3"/>
    </row>
    <row r="120" spans="1:11">
      <c r="A120" s="201"/>
      <c r="B120" s="202"/>
      <c r="C120" s="202"/>
      <c r="D120" s="202"/>
      <c r="E120" s="202"/>
      <c r="F120" s="202"/>
      <c r="G120" s="202"/>
      <c r="H120" s="202"/>
      <c r="I120" s="202"/>
      <c r="J120" s="203"/>
      <c r="K120" s="3"/>
    </row>
    <row r="121" spans="1:11">
      <c r="A121" s="201"/>
      <c r="B121" s="202"/>
      <c r="C121" s="202"/>
      <c r="D121" s="202"/>
      <c r="E121" s="202"/>
      <c r="F121" s="202"/>
      <c r="G121" s="202"/>
      <c r="H121" s="202"/>
      <c r="I121" s="202"/>
      <c r="J121" s="203"/>
      <c r="K121" s="3"/>
    </row>
    <row r="122" spans="1:11">
      <c r="A122" s="201"/>
      <c r="B122" s="202"/>
      <c r="C122" s="202"/>
      <c r="D122" s="202"/>
      <c r="E122" s="202"/>
      <c r="F122" s="202"/>
      <c r="G122" s="202"/>
      <c r="H122" s="202"/>
      <c r="I122" s="202"/>
      <c r="J122" s="203"/>
      <c r="K122" s="3"/>
    </row>
    <row r="123" spans="1:11">
      <c r="A123" s="201"/>
      <c r="B123" s="202"/>
      <c r="C123" s="202"/>
      <c r="D123" s="202"/>
      <c r="E123" s="202"/>
      <c r="F123" s="202"/>
      <c r="G123" s="202"/>
      <c r="H123" s="202"/>
      <c r="I123" s="202"/>
      <c r="J123" s="203"/>
      <c r="K123" s="3"/>
    </row>
    <row r="124" spans="1:11">
      <c r="A124" s="201"/>
      <c r="B124" s="202"/>
      <c r="C124" s="202"/>
      <c r="D124" s="202"/>
      <c r="E124" s="202"/>
      <c r="F124" s="202"/>
      <c r="G124" s="202"/>
      <c r="H124" s="202"/>
      <c r="I124" s="202"/>
      <c r="J124" s="203"/>
      <c r="K124" s="3"/>
    </row>
    <row r="125" spans="1:11">
      <c r="A125" s="201"/>
      <c r="B125" s="202"/>
      <c r="C125" s="202"/>
      <c r="D125" s="202"/>
      <c r="E125" s="202"/>
      <c r="F125" s="202"/>
      <c r="G125" s="202"/>
      <c r="H125" s="202"/>
      <c r="I125" s="202"/>
      <c r="J125" s="203"/>
      <c r="K125" s="3"/>
    </row>
    <row r="126" spans="1:11">
      <c r="A126" s="201"/>
      <c r="B126" s="202"/>
      <c r="C126" s="202"/>
      <c r="D126" s="202"/>
      <c r="E126" s="202"/>
      <c r="F126" s="202"/>
      <c r="G126" s="202"/>
      <c r="H126" s="202"/>
      <c r="I126" s="202"/>
      <c r="J126" s="203"/>
      <c r="K126" s="3"/>
    </row>
    <row r="127" spans="1:11">
      <c r="A127" s="201"/>
      <c r="B127" s="202"/>
      <c r="C127" s="202"/>
      <c r="D127" s="202"/>
      <c r="E127" s="202"/>
      <c r="F127" s="202"/>
      <c r="G127" s="202"/>
      <c r="H127" s="202"/>
      <c r="I127" s="202"/>
      <c r="J127" s="203"/>
      <c r="K127" s="3"/>
    </row>
    <row r="128" spans="1:11">
      <c r="A128" s="201"/>
      <c r="B128" s="202"/>
      <c r="C128" s="202"/>
      <c r="D128" s="202"/>
      <c r="E128" s="202"/>
      <c r="F128" s="202"/>
      <c r="G128" s="202"/>
      <c r="H128" s="202"/>
      <c r="I128" s="202"/>
      <c r="J128" s="203"/>
      <c r="K128" s="3"/>
    </row>
    <row r="129" spans="1:11">
      <c r="A129" s="201"/>
      <c r="B129" s="202"/>
      <c r="C129" s="202"/>
      <c r="D129" s="202"/>
      <c r="E129" s="202"/>
      <c r="F129" s="202"/>
      <c r="G129" s="202"/>
      <c r="H129" s="202"/>
      <c r="I129" s="202"/>
      <c r="J129" s="203"/>
      <c r="K129" s="3"/>
    </row>
    <row r="130" spans="1:11">
      <c r="A130" s="201"/>
      <c r="B130" s="202"/>
      <c r="C130" s="202"/>
      <c r="D130" s="202"/>
      <c r="E130" s="202"/>
      <c r="F130" s="202"/>
      <c r="G130" s="202"/>
      <c r="H130" s="202"/>
      <c r="I130" s="202"/>
      <c r="J130" s="203"/>
      <c r="K130" s="3"/>
    </row>
    <row r="131" spans="1:11">
      <c r="A131" s="201"/>
      <c r="B131" s="202"/>
      <c r="C131" s="202"/>
      <c r="D131" s="202"/>
      <c r="E131" s="202"/>
      <c r="F131" s="202"/>
      <c r="G131" s="202"/>
      <c r="H131" s="202"/>
      <c r="I131" s="202"/>
      <c r="J131" s="203"/>
      <c r="K131" s="3"/>
    </row>
    <row r="132" spans="1:11">
      <c r="A132" s="201"/>
      <c r="B132" s="202"/>
      <c r="C132" s="202"/>
      <c r="D132" s="202"/>
      <c r="E132" s="202"/>
      <c r="F132" s="202"/>
      <c r="G132" s="202"/>
      <c r="H132" s="202"/>
      <c r="I132" s="202"/>
      <c r="J132" s="203"/>
      <c r="K132" s="3"/>
    </row>
    <row r="133" spans="1:11">
      <c r="A133" s="201"/>
      <c r="B133" s="202"/>
      <c r="C133" s="202"/>
      <c r="D133" s="202"/>
      <c r="E133" s="202"/>
      <c r="F133" s="202"/>
      <c r="G133" s="202"/>
      <c r="H133" s="202"/>
      <c r="I133" s="202"/>
      <c r="J133" s="203"/>
      <c r="K133" s="3"/>
    </row>
    <row r="134" spans="1:11">
      <c r="A134" s="201"/>
      <c r="B134" s="202"/>
      <c r="C134" s="202"/>
      <c r="D134" s="202"/>
      <c r="E134" s="202"/>
      <c r="F134" s="202"/>
      <c r="G134" s="202"/>
      <c r="H134" s="202"/>
      <c r="I134" s="202"/>
      <c r="J134" s="203"/>
      <c r="K134" s="3"/>
    </row>
    <row r="135" spans="1:11">
      <c r="A135" s="201"/>
      <c r="B135" s="202"/>
      <c r="C135" s="202"/>
      <c r="D135" s="202"/>
      <c r="E135" s="202"/>
      <c r="F135" s="202"/>
      <c r="G135" s="202"/>
      <c r="H135" s="202"/>
      <c r="I135" s="202"/>
      <c r="J135" s="203"/>
      <c r="K135" s="3"/>
    </row>
    <row r="136" spans="1:11">
      <c r="A136" s="201"/>
      <c r="B136" s="202"/>
      <c r="C136" s="202"/>
      <c r="D136" s="202"/>
      <c r="E136" s="202"/>
      <c r="F136" s="202"/>
      <c r="G136" s="202"/>
      <c r="H136" s="202"/>
      <c r="I136" s="202"/>
      <c r="J136" s="203"/>
      <c r="K136" s="3"/>
    </row>
    <row r="137" spans="1:11">
      <c r="A137" s="201"/>
      <c r="B137" s="202"/>
      <c r="C137" s="202"/>
      <c r="D137" s="202"/>
      <c r="E137" s="202"/>
      <c r="F137" s="202"/>
      <c r="G137" s="202"/>
      <c r="H137" s="202"/>
      <c r="I137" s="202"/>
      <c r="J137" s="203"/>
      <c r="K137" s="3"/>
    </row>
    <row r="138" spans="1:11">
      <c r="A138" s="201"/>
      <c r="B138" s="202"/>
      <c r="C138" s="202"/>
      <c r="D138" s="202"/>
      <c r="E138" s="202"/>
      <c r="F138" s="202"/>
      <c r="G138" s="202"/>
      <c r="H138" s="202"/>
      <c r="I138" s="202"/>
      <c r="J138" s="203"/>
      <c r="K138" s="3"/>
    </row>
    <row r="139" spans="1:11" ht="15.75" thickBot="1">
      <c r="A139" s="204"/>
      <c r="B139" s="205"/>
      <c r="C139" s="205"/>
      <c r="D139" s="205"/>
      <c r="E139" s="205"/>
      <c r="F139" s="205"/>
      <c r="G139" s="205"/>
      <c r="H139" s="205"/>
      <c r="I139" s="205"/>
      <c r="J139" s="206"/>
      <c r="K139" s="3"/>
    </row>
    <row r="140" spans="1:11">
      <c r="A140" s="223"/>
      <c r="B140" s="224"/>
      <c r="C140" s="224"/>
      <c r="D140" s="224"/>
      <c r="E140" s="224"/>
      <c r="F140" s="224"/>
      <c r="G140" s="224"/>
      <c r="H140" s="224"/>
      <c r="I140" s="224"/>
      <c r="J140" s="225"/>
    </row>
    <row r="141" spans="1:11" ht="16.5" thickBot="1">
      <c r="A141" s="220" t="s">
        <v>50</v>
      </c>
      <c r="B141" s="221"/>
      <c r="C141" s="221"/>
      <c r="D141" s="221"/>
      <c r="E141" s="221"/>
      <c r="F141" s="221"/>
      <c r="G141" s="221"/>
      <c r="H141" s="221"/>
      <c r="I141" s="221"/>
      <c r="J141" s="222"/>
    </row>
    <row r="142" spans="1:11">
      <c r="A142" s="208" t="s">
        <v>60</v>
      </c>
      <c r="B142" s="209"/>
      <c r="C142" s="209"/>
      <c r="D142" s="209"/>
      <c r="E142" s="209"/>
      <c r="F142" s="209"/>
      <c r="G142" s="209"/>
      <c r="H142" s="209"/>
      <c r="I142" s="209"/>
      <c r="J142" s="210"/>
      <c r="K142" s="3"/>
    </row>
    <row r="143" spans="1:11">
      <c r="A143" s="211"/>
      <c r="B143" s="212"/>
      <c r="C143" s="212"/>
      <c r="D143" s="212"/>
      <c r="E143" s="212"/>
      <c r="F143" s="212"/>
      <c r="G143" s="212"/>
      <c r="H143" s="212"/>
      <c r="I143" s="212"/>
      <c r="J143" s="213"/>
      <c r="K143" s="3"/>
    </row>
    <row r="144" spans="1:11">
      <c r="A144" s="211"/>
      <c r="B144" s="212"/>
      <c r="C144" s="212"/>
      <c r="D144" s="212"/>
      <c r="E144" s="212"/>
      <c r="F144" s="212"/>
      <c r="G144" s="212"/>
      <c r="H144" s="212"/>
      <c r="I144" s="212"/>
      <c r="J144" s="213"/>
      <c r="K144" s="3"/>
    </row>
    <row r="145" spans="1:11">
      <c r="A145" s="211"/>
      <c r="B145" s="212"/>
      <c r="C145" s="212"/>
      <c r="D145" s="212"/>
      <c r="E145" s="212"/>
      <c r="F145" s="212"/>
      <c r="G145" s="212"/>
      <c r="H145" s="212"/>
      <c r="I145" s="212"/>
      <c r="J145" s="213"/>
      <c r="K145" s="3"/>
    </row>
    <row r="146" spans="1:11">
      <c r="A146" s="211"/>
      <c r="B146" s="212"/>
      <c r="C146" s="212"/>
      <c r="D146" s="212"/>
      <c r="E146" s="212"/>
      <c r="F146" s="212"/>
      <c r="G146" s="212"/>
      <c r="H146" s="212"/>
      <c r="I146" s="212"/>
      <c r="J146" s="213"/>
      <c r="K146" s="3"/>
    </row>
    <row r="147" spans="1:11">
      <c r="A147" s="211"/>
      <c r="B147" s="212"/>
      <c r="C147" s="212"/>
      <c r="D147" s="212"/>
      <c r="E147" s="212"/>
      <c r="F147" s="212"/>
      <c r="G147" s="212"/>
      <c r="H147" s="212"/>
      <c r="I147" s="212"/>
      <c r="J147" s="213"/>
      <c r="K147" s="3"/>
    </row>
    <row r="148" spans="1:11">
      <c r="A148" s="211"/>
      <c r="B148" s="212"/>
      <c r="C148" s="212"/>
      <c r="D148" s="212"/>
      <c r="E148" s="212"/>
      <c r="F148" s="212"/>
      <c r="G148" s="212"/>
      <c r="H148" s="212"/>
      <c r="I148" s="212"/>
      <c r="J148" s="213"/>
      <c r="K148" s="3"/>
    </row>
    <row r="149" spans="1:11">
      <c r="A149" s="211"/>
      <c r="B149" s="212"/>
      <c r="C149" s="212"/>
      <c r="D149" s="212"/>
      <c r="E149" s="212"/>
      <c r="F149" s="212"/>
      <c r="G149" s="212"/>
      <c r="H149" s="212"/>
      <c r="I149" s="212"/>
      <c r="J149" s="213"/>
      <c r="K149" s="3"/>
    </row>
    <row r="150" spans="1:11">
      <c r="A150" s="211"/>
      <c r="B150" s="212"/>
      <c r="C150" s="212"/>
      <c r="D150" s="212"/>
      <c r="E150" s="212"/>
      <c r="F150" s="212"/>
      <c r="G150" s="212"/>
      <c r="H150" s="212"/>
      <c r="I150" s="212"/>
      <c r="J150" s="213"/>
      <c r="K150" s="3"/>
    </row>
    <row r="151" spans="1:11">
      <c r="A151" s="211"/>
      <c r="B151" s="212"/>
      <c r="C151" s="212"/>
      <c r="D151" s="212"/>
      <c r="E151" s="212"/>
      <c r="F151" s="212"/>
      <c r="G151" s="212"/>
      <c r="H151" s="212"/>
      <c r="I151" s="212"/>
      <c r="J151" s="213"/>
      <c r="K151" s="3"/>
    </row>
    <row r="152" spans="1:11">
      <c r="A152" s="211"/>
      <c r="B152" s="212"/>
      <c r="C152" s="212"/>
      <c r="D152" s="212"/>
      <c r="E152" s="212"/>
      <c r="F152" s="212"/>
      <c r="G152" s="212"/>
      <c r="H152" s="212"/>
      <c r="I152" s="212"/>
      <c r="J152" s="213"/>
      <c r="K152" s="3"/>
    </row>
    <row r="153" spans="1:11">
      <c r="A153" s="211"/>
      <c r="B153" s="212"/>
      <c r="C153" s="212"/>
      <c r="D153" s="212"/>
      <c r="E153" s="212"/>
      <c r="F153" s="212"/>
      <c r="G153" s="212"/>
      <c r="H153" s="212"/>
      <c r="I153" s="212"/>
      <c r="J153" s="213"/>
      <c r="K153" s="3"/>
    </row>
    <row r="154" spans="1:11">
      <c r="A154" s="211"/>
      <c r="B154" s="212"/>
      <c r="C154" s="212"/>
      <c r="D154" s="212"/>
      <c r="E154" s="212"/>
      <c r="F154" s="212"/>
      <c r="G154" s="212"/>
      <c r="H154" s="212"/>
      <c r="I154" s="212"/>
      <c r="J154" s="213"/>
      <c r="K154" s="3"/>
    </row>
    <row r="155" spans="1:11">
      <c r="A155" s="211"/>
      <c r="B155" s="212"/>
      <c r="C155" s="212"/>
      <c r="D155" s="212"/>
      <c r="E155" s="212"/>
      <c r="F155" s="212"/>
      <c r="G155" s="212"/>
      <c r="H155" s="212"/>
      <c r="I155" s="212"/>
      <c r="J155" s="213"/>
      <c r="K155" s="3"/>
    </row>
    <row r="156" spans="1:11" ht="15.75" thickBot="1">
      <c r="A156" s="214"/>
      <c r="B156" s="215"/>
      <c r="C156" s="215"/>
      <c r="D156" s="215"/>
      <c r="E156" s="215"/>
      <c r="F156" s="215"/>
      <c r="G156" s="215"/>
      <c r="H156" s="215"/>
      <c r="I156" s="215"/>
      <c r="J156" s="216"/>
      <c r="K156" s="3"/>
    </row>
    <row r="157" spans="1:11">
      <c r="A157" s="223"/>
      <c r="B157" s="224"/>
      <c r="C157" s="224"/>
      <c r="D157" s="224"/>
      <c r="E157" s="224"/>
      <c r="F157" s="224"/>
      <c r="G157" s="224"/>
      <c r="H157" s="224"/>
      <c r="I157" s="224"/>
      <c r="J157" s="225"/>
    </row>
    <row r="158" spans="1:11" ht="16.5" thickBot="1">
      <c r="A158" s="220" t="s">
        <v>52</v>
      </c>
      <c r="B158" s="221"/>
      <c r="C158" s="221"/>
      <c r="D158" s="221"/>
      <c r="E158" s="221"/>
      <c r="F158" s="221"/>
      <c r="G158" s="221"/>
      <c r="H158" s="221"/>
      <c r="I158" s="221"/>
      <c r="J158" s="222"/>
    </row>
    <row r="159" spans="1:11">
      <c r="A159" s="208" t="s">
        <v>61</v>
      </c>
      <c r="B159" s="209"/>
      <c r="C159" s="209"/>
      <c r="D159" s="209"/>
      <c r="E159" s="209"/>
      <c r="F159" s="209"/>
      <c r="G159" s="209"/>
      <c r="H159" s="209"/>
      <c r="I159" s="209"/>
      <c r="J159" s="210"/>
      <c r="K159" s="3"/>
    </row>
    <row r="160" spans="1:11">
      <c r="A160" s="211"/>
      <c r="B160" s="212"/>
      <c r="C160" s="212"/>
      <c r="D160" s="212"/>
      <c r="E160" s="212"/>
      <c r="F160" s="212"/>
      <c r="G160" s="212"/>
      <c r="H160" s="212"/>
      <c r="I160" s="212"/>
      <c r="J160" s="213"/>
      <c r="K160" s="3"/>
    </row>
    <row r="161" spans="1:11">
      <c r="A161" s="211"/>
      <c r="B161" s="212"/>
      <c r="C161" s="212"/>
      <c r="D161" s="212"/>
      <c r="E161" s="212"/>
      <c r="F161" s="212"/>
      <c r="G161" s="212"/>
      <c r="H161" s="212"/>
      <c r="I161" s="212"/>
      <c r="J161" s="213"/>
      <c r="K161" s="3"/>
    </row>
    <row r="162" spans="1:11">
      <c r="A162" s="211"/>
      <c r="B162" s="212"/>
      <c r="C162" s="212"/>
      <c r="D162" s="212"/>
      <c r="E162" s="212"/>
      <c r="F162" s="212"/>
      <c r="G162" s="212"/>
      <c r="H162" s="212"/>
      <c r="I162" s="212"/>
      <c r="J162" s="213"/>
      <c r="K162" s="3"/>
    </row>
    <row r="163" spans="1:11">
      <c r="A163" s="211"/>
      <c r="B163" s="212"/>
      <c r="C163" s="212"/>
      <c r="D163" s="212"/>
      <c r="E163" s="212"/>
      <c r="F163" s="212"/>
      <c r="G163" s="212"/>
      <c r="H163" s="212"/>
      <c r="I163" s="212"/>
      <c r="J163" s="213"/>
      <c r="K163" s="3"/>
    </row>
    <row r="164" spans="1:11">
      <c r="A164" s="211"/>
      <c r="B164" s="212"/>
      <c r="C164" s="212"/>
      <c r="D164" s="212"/>
      <c r="E164" s="212"/>
      <c r="F164" s="212"/>
      <c r="G164" s="212"/>
      <c r="H164" s="212"/>
      <c r="I164" s="212"/>
      <c r="J164" s="213"/>
      <c r="K164" s="3"/>
    </row>
    <row r="165" spans="1:11">
      <c r="A165" s="211"/>
      <c r="B165" s="212"/>
      <c r="C165" s="212"/>
      <c r="D165" s="212"/>
      <c r="E165" s="212"/>
      <c r="F165" s="212"/>
      <c r="G165" s="212"/>
      <c r="H165" s="212"/>
      <c r="I165" s="212"/>
      <c r="J165" s="213"/>
      <c r="K165" s="3"/>
    </row>
    <row r="166" spans="1:11">
      <c r="A166" s="211"/>
      <c r="B166" s="212"/>
      <c r="C166" s="212"/>
      <c r="D166" s="212"/>
      <c r="E166" s="212"/>
      <c r="F166" s="212"/>
      <c r="G166" s="212"/>
      <c r="H166" s="212"/>
      <c r="I166" s="212"/>
      <c r="J166" s="213"/>
      <c r="K166" s="3"/>
    </row>
    <row r="167" spans="1:11">
      <c r="A167" s="211"/>
      <c r="B167" s="212"/>
      <c r="C167" s="212"/>
      <c r="D167" s="212"/>
      <c r="E167" s="212"/>
      <c r="F167" s="212"/>
      <c r="G167" s="212"/>
      <c r="H167" s="212"/>
      <c r="I167" s="212"/>
      <c r="J167" s="213"/>
      <c r="K167" s="3"/>
    </row>
    <row r="168" spans="1:11">
      <c r="A168" s="211"/>
      <c r="B168" s="212"/>
      <c r="C168" s="212"/>
      <c r="D168" s="212"/>
      <c r="E168" s="212"/>
      <c r="F168" s="212"/>
      <c r="G168" s="212"/>
      <c r="H168" s="212"/>
      <c r="I168" s="212"/>
      <c r="J168" s="213"/>
      <c r="K168" s="3"/>
    </row>
    <row r="169" spans="1:11">
      <c r="A169" s="211"/>
      <c r="B169" s="212"/>
      <c r="C169" s="212"/>
      <c r="D169" s="212"/>
      <c r="E169" s="212"/>
      <c r="F169" s="212"/>
      <c r="G169" s="212"/>
      <c r="H169" s="212"/>
      <c r="I169" s="212"/>
      <c r="J169" s="213"/>
      <c r="K169" s="3"/>
    </row>
    <row r="170" spans="1:11" ht="15.75" thickBot="1">
      <c r="A170" s="214"/>
      <c r="B170" s="215"/>
      <c r="C170" s="215"/>
      <c r="D170" s="215"/>
      <c r="E170" s="215"/>
      <c r="F170" s="215"/>
      <c r="G170" s="215"/>
      <c r="H170" s="215"/>
      <c r="I170" s="215"/>
      <c r="J170" s="216"/>
      <c r="K170" s="3"/>
    </row>
    <row r="171" spans="1:11">
      <c r="A171" s="223"/>
      <c r="B171" s="224"/>
      <c r="C171" s="224"/>
      <c r="D171" s="224"/>
      <c r="E171" s="224"/>
      <c r="F171" s="224"/>
      <c r="G171" s="224"/>
      <c r="H171" s="224"/>
      <c r="I171" s="224"/>
      <c r="J171" s="225"/>
    </row>
    <row r="172" spans="1:11" ht="16.5" customHeight="1">
      <c r="A172" s="192" t="s">
        <v>54</v>
      </c>
      <c r="B172" s="193"/>
      <c r="C172" s="193"/>
      <c r="D172" s="193"/>
      <c r="E172" s="193"/>
      <c r="F172" s="193"/>
      <c r="G172" s="193"/>
      <c r="H172" s="193"/>
      <c r="I172" s="193"/>
      <c r="J172" s="194"/>
    </row>
    <row r="173" spans="1:11" ht="15" customHeight="1" thickBot="1">
      <c r="A173" s="195"/>
      <c r="B173" s="196"/>
      <c r="C173" s="196"/>
      <c r="D173" s="196"/>
      <c r="E173" s="196"/>
      <c r="F173" s="196"/>
      <c r="G173" s="196"/>
      <c r="H173" s="196"/>
      <c r="I173" s="196"/>
      <c r="J173" s="197"/>
      <c r="K173" s="3"/>
    </row>
    <row r="174" spans="1:11">
      <c r="A174" s="198" t="s">
        <v>62</v>
      </c>
      <c r="B174" s="199"/>
      <c r="C174" s="199"/>
      <c r="D174" s="199"/>
      <c r="E174" s="199"/>
      <c r="F174" s="199"/>
      <c r="G174" s="199"/>
      <c r="H174" s="199"/>
      <c r="I174" s="199"/>
      <c r="J174" s="200"/>
      <c r="K174" s="3"/>
    </row>
    <row r="175" spans="1:11">
      <c r="A175" s="201"/>
      <c r="B175" s="202"/>
      <c r="C175" s="202"/>
      <c r="D175" s="202"/>
      <c r="E175" s="202"/>
      <c r="F175" s="202"/>
      <c r="G175" s="202"/>
      <c r="H175" s="202"/>
      <c r="I175" s="202"/>
      <c r="J175" s="203"/>
      <c r="K175" s="3"/>
    </row>
    <row r="176" spans="1:11">
      <c r="A176" s="201"/>
      <c r="B176" s="202"/>
      <c r="C176" s="202"/>
      <c r="D176" s="202"/>
      <c r="E176" s="202"/>
      <c r="F176" s="202"/>
      <c r="G176" s="202"/>
      <c r="H176" s="202"/>
      <c r="I176" s="202"/>
      <c r="J176" s="203"/>
      <c r="K176" s="3"/>
    </row>
    <row r="177" spans="1:11">
      <c r="A177" s="201"/>
      <c r="B177" s="202"/>
      <c r="C177" s="202"/>
      <c r="D177" s="202"/>
      <c r="E177" s="202"/>
      <c r="F177" s="202"/>
      <c r="G177" s="202"/>
      <c r="H177" s="202"/>
      <c r="I177" s="202"/>
      <c r="J177" s="203"/>
      <c r="K177" s="3"/>
    </row>
    <row r="178" spans="1:11">
      <c r="A178" s="201"/>
      <c r="B178" s="202"/>
      <c r="C178" s="202"/>
      <c r="D178" s="202"/>
      <c r="E178" s="202"/>
      <c r="F178" s="202"/>
      <c r="G178" s="202"/>
      <c r="H178" s="202"/>
      <c r="I178" s="202"/>
      <c r="J178" s="203"/>
      <c r="K178" s="3"/>
    </row>
    <row r="179" spans="1:11">
      <c r="A179" s="201"/>
      <c r="B179" s="202"/>
      <c r="C179" s="202"/>
      <c r="D179" s="202"/>
      <c r="E179" s="202"/>
      <c r="F179" s="202"/>
      <c r="G179" s="202"/>
      <c r="H179" s="202"/>
      <c r="I179" s="202"/>
      <c r="J179" s="203"/>
      <c r="K179" s="3"/>
    </row>
    <row r="180" spans="1:11" ht="15.75" thickBot="1">
      <c r="A180" s="204"/>
      <c r="B180" s="205"/>
      <c r="C180" s="205"/>
      <c r="D180" s="205"/>
      <c r="E180" s="205"/>
      <c r="F180" s="205"/>
      <c r="G180" s="205"/>
      <c r="H180" s="205"/>
      <c r="I180" s="205"/>
      <c r="J180" s="206"/>
      <c r="K180" s="3"/>
    </row>
    <row r="181" spans="1:11">
      <c r="A181" s="207"/>
      <c r="B181" s="207"/>
      <c r="C181" s="207"/>
      <c r="D181" s="207"/>
      <c r="E181" s="207"/>
      <c r="F181" s="207"/>
      <c r="G181" s="207"/>
      <c r="H181" s="207"/>
      <c r="I181" s="207"/>
      <c r="J181" s="207"/>
    </row>
    <row r="182" spans="1:11" ht="18.75">
      <c r="A182" s="231" t="s">
        <v>63</v>
      </c>
      <c r="B182" s="231"/>
      <c r="C182" s="231"/>
      <c r="D182" s="231"/>
      <c r="E182" s="231"/>
      <c r="F182" s="231"/>
      <c r="G182" s="231"/>
      <c r="H182" s="231"/>
      <c r="I182" s="231"/>
      <c r="J182" s="231"/>
    </row>
    <row r="183" spans="1:11" ht="15.75" thickBot="1">
      <c r="A183" s="232"/>
      <c r="B183" s="233"/>
      <c r="C183" s="233"/>
      <c r="D183" s="233"/>
      <c r="E183" s="233"/>
      <c r="F183" s="233"/>
      <c r="G183" s="233"/>
      <c r="H183" s="233"/>
      <c r="I183" s="233"/>
      <c r="J183" s="234"/>
    </row>
    <row r="184" spans="1:11" ht="15.75">
      <c r="A184" s="235" t="s">
        <v>42</v>
      </c>
      <c r="B184" s="236"/>
      <c r="C184" s="243" t="s">
        <v>64</v>
      </c>
      <c r="D184" s="238"/>
      <c r="E184" s="238"/>
      <c r="F184" s="238"/>
      <c r="G184" s="238"/>
      <c r="H184" s="238"/>
      <c r="I184" s="238"/>
      <c r="J184" s="239"/>
      <c r="K184" s="3"/>
    </row>
    <row r="185" spans="1:11" ht="15.75" thickBot="1">
      <c r="A185" s="240"/>
      <c r="B185" s="241"/>
      <c r="C185" s="241"/>
      <c r="D185" s="241"/>
      <c r="E185" s="241"/>
      <c r="F185" s="241"/>
      <c r="G185" s="241"/>
      <c r="H185" s="241"/>
      <c r="I185" s="241"/>
      <c r="J185" s="242"/>
    </row>
    <row r="186" spans="1:11" ht="15.75" thickBot="1">
      <c r="A186" s="226" t="s">
        <v>44</v>
      </c>
      <c r="B186" s="227"/>
      <c r="C186" s="228"/>
      <c r="D186" s="2" t="s">
        <v>58</v>
      </c>
      <c r="E186" s="5"/>
      <c r="F186" s="229" t="s">
        <v>46</v>
      </c>
      <c r="G186" s="229"/>
      <c r="H186" s="230"/>
      <c r="I186" s="2" t="s">
        <v>58</v>
      </c>
      <c r="J186" s="6"/>
    </row>
    <row r="187" spans="1:11">
      <c r="A187" s="223"/>
      <c r="B187" s="224"/>
      <c r="C187" s="224"/>
      <c r="D187" s="224"/>
      <c r="E187" s="224"/>
      <c r="F187" s="224"/>
      <c r="G187" s="224"/>
      <c r="H187" s="224"/>
      <c r="I187" s="224"/>
      <c r="J187" s="225"/>
    </row>
    <row r="188" spans="1:11" ht="16.5" thickBot="1">
      <c r="A188" s="220" t="s">
        <v>48</v>
      </c>
      <c r="B188" s="221"/>
      <c r="C188" s="221"/>
      <c r="D188" s="221"/>
      <c r="E188" s="221"/>
      <c r="F188" s="221"/>
      <c r="G188" s="221"/>
      <c r="H188" s="221"/>
      <c r="I188" s="221"/>
      <c r="J188" s="222"/>
    </row>
    <row r="189" spans="1:11">
      <c r="A189" s="208" t="s">
        <v>65</v>
      </c>
      <c r="B189" s="209"/>
      <c r="C189" s="209"/>
      <c r="D189" s="209"/>
      <c r="E189" s="209"/>
      <c r="F189" s="209"/>
      <c r="G189" s="209"/>
      <c r="H189" s="209"/>
      <c r="I189" s="209"/>
      <c r="J189" s="210"/>
      <c r="K189" s="3"/>
    </row>
    <row r="190" spans="1:11">
      <c r="A190" s="211"/>
      <c r="B190" s="212"/>
      <c r="C190" s="212"/>
      <c r="D190" s="212"/>
      <c r="E190" s="212"/>
      <c r="F190" s="212"/>
      <c r="G190" s="212"/>
      <c r="H190" s="212"/>
      <c r="I190" s="212"/>
      <c r="J190" s="213"/>
      <c r="K190" s="3"/>
    </row>
    <row r="191" spans="1:11">
      <c r="A191" s="211"/>
      <c r="B191" s="212"/>
      <c r="C191" s="212"/>
      <c r="D191" s="212"/>
      <c r="E191" s="212"/>
      <c r="F191" s="212"/>
      <c r="G191" s="212"/>
      <c r="H191" s="212"/>
      <c r="I191" s="212"/>
      <c r="J191" s="213"/>
      <c r="K191" s="3"/>
    </row>
    <row r="192" spans="1:11">
      <c r="A192" s="211"/>
      <c r="B192" s="212"/>
      <c r="C192" s="212"/>
      <c r="D192" s="212"/>
      <c r="E192" s="212"/>
      <c r="F192" s="212"/>
      <c r="G192" s="212"/>
      <c r="H192" s="212"/>
      <c r="I192" s="212"/>
      <c r="J192" s="213"/>
      <c r="K192" s="3"/>
    </row>
    <row r="193" spans="1:11">
      <c r="A193" s="211"/>
      <c r="B193" s="212"/>
      <c r="C193" s="212"/>
      <c r="D193" s="212"/>
      <c r="E193" s="212"/>
      <c r="F193" s="212"/>
      <c r="G193" s="212"/>
      <c r="H193" s="212"/>
      <c r="I193" s="212"/>
      <c r="J193" s="213"/>
      <c r="K193" s="3"/>
    </row>
    <row r="194" spans="1:11">
      <c r="A194" s="211"/>
      <c r="B194" s="212"/>
      <c r="C194" s="212"/>
      <c r="D194" s="212"/>
      <c r="E194" s="212"/>
      <c r="F194" s="212"/>
      <c r="G194" s="212"/>
      <c r="H194" s="212"/>
      <c r="I194" s="212"/>
      <c r="J194" s="213"/>
      <c r="K194" s="3"/>
    </row>
    <row r="195" spans="1:11">
      <c r="A195" s="211"/>
      <c r="B195" s="212"/>
      <c r="C195" s="212"/>
      <c r="D195" s="212"/>
      <c r="E195" s="212"/>
      <c r="F195" s="212"/>
      <c r="G195" s="212"/>
      <c r="H195" s="212"/>
      <c r="I195" s="212"/>
      <c r="J195" s="213"/>
      <c r="K195" s="3"/>
    </row>
    <row r="196" spans="1:11">
      <c r="A196" s="211"/>
      <c r="B196" s="212"/>
      <c r="C196" s="212"/>
      <c r="D196" s="212"/>
      <c r="E196" s="212"/>
      <c r="F196" s="212"/>
      <c r="G196" s="212"/>
      <c r="H196" s="212"/>
      <c r="I196" s="212"/>
      <c r="J196" s="213"/>
      <c r="K196" s="3"/>
    </row>
    <row r="197" spans="1:11">
      <c r="A197" s="211"/>
      <c r="B197" s="212"/>
      <c r="C197" s="212"/>
      <c r="D197" s="212"/>
      <c r="E197" s="212"/>
      <c r="F197" s="212"/>
      <c r="G197" s="212"/>
      <c r="H197" s="212"/>
      <c r="I197" s="212"/>
      <c r="J197" s="213"/>
      <c r="K197" s="3"/>
    </row>
    <row r="198" spans="1:11">
      <c r="A198" s="211"/>
      <c r="B198" s="212"/>
      <c r="C198" s="212"/>
      <c r="D198" s="212"/>
      <c r="E198" s="212"/>
      <c r="F198" s="212"/>
      <c r="G198" s="212"/>
      <c r="H198" s="212"/>
      <c r="I198" s="212"/>
      <c r="J198" s="213"/>
      <c r="K198" s="3"/>
    </row>
    <row r="199" spans="1:11">
      <c r="A199" s="211"/>
      <c r="B199" s="212"/>
      <c r="C199" s="212"/>
      <c r="D199" s="212"/>
      <c r="E199" s="212"/>
      <c r="F199" s="212"/>
      <c r="G199" s="212"/>
      <c r="H199" s="212"/>
      <c r="I199" s="212"/>
      <c r="J199" s="213"/>
      <c r="K199" s="3"/>
    </row>
    <row r="200" spans="1:11">
      <c r="A200" s="211"/>
      <c r="B200" s="212"/>
      <c r="C200" s="212"/>
      <c r="D200" s="212"/>
      <c r="E200" s="212"/>
      <c r="F200" s="212"/>
      <c r="G200" s="212"/>
      <c r="H200" s="212"/>
      <c r="I200" s="212"/>
      <c r="J200" s="213"/>
      <c r="K200" s="3"/>
    </row>
    <row r="201" spans="1:11">
      <c r="A201" s="211"/>
      <c r="B201" s="212"/>
      <c r="C201" s="212"/>
      <c r="D201" s="212"/>
      <c r="E201" s="212"/>
      <c r="F201" s="212"/>
      <c r="G201" s="212"/>
      <c r="H201" s="212"/>
      <c r="I201" s="212"/>
      <c r="J201" s="213"/>
      <c r="K201" s="3"/>
    </row>
    <row r="202" spans="1:11">
      <c r="A202" s="211"/>
      <c r="B202" s="212"/>
      <c r="C202" s="212"/>
      <c r="D202" s="212"/>
      <c r="E202" s="212"/>
      <c r="F202" s="212"/>
      <c r="G202" s="212"/>
      <c r="H202" s="212"/>
      <c r="I202" s="212"/>
      <c r="J202" s="213"/>
      <c r="K202" s="3"/>
    </row>
    <row r="203" spans="1:11">
      <c r="A203" s="211"/>
      <c r="B203" s="212"/>
      <c r="C203" s="212"/>
      <c r="D203" s="212"/>
      <c r="E203" s="212"/>
      <c r="F203" s="212"/>
      <c r="G203" s="212"/>
      <c r="H203" s="212"/>
      <c r="I203" s="212"/>
      <c r="J203" s="213"/>
      <c r="K203" s="3"/>
    </row>
    <row r="204" spans="1:11">
      <c r="A204" s="211"/>
      <c r="B204" s="212"/>
      <c r="C204" s="212"/>
      <c r="D204" s="212"/>
      <c r="E204" s="212"/>
      <c r="F204" s="212"/>
      <c r="G204" s="212"/>
      <c r="H204" s="212"/>
      <c r="I204" s="212"/>
      <c r="J204" s="213"/>
      <c r="K204" s="3"/>
    </row>
    <row r="205" spans="1:11">
      <c r="A205" s="211"/>
      <c r="B205" s="212"/>
      <c r="C205" s="212"/>
      <c r="D205" s="212"/>
      <c r="E205" s="212"/>
      <c r="F205" s="212"/>
      <c r="G205" s="212"/>
      <c r="H205" s="212"/>
      <c r="I205" s="212"/>
      <c r="J205" s="213"/>
      <c r="K205" s="3"/>
    </row>
    <row r="206" spans="1:11">
      <c r="A206" s="211"/>
      <c r="B206" s="212"/>
      <c r="C206" s="212"/>
      <c r="D206" s="212"/>
      <c r="E206" s="212"/>
      <c r="F206" s="212"/>
      <c r="G206" s="212"/>
      <c r="H206" s="212"/>
      <c r="I206" s="212"/>
      <c r="J206" s="213"/>
      <c r="K206" s="3"/>
    </row>
    <row r="207" spans="1:11">
      <c r="A207" s="211"/>
      <c r="B207" s="212"/>
      <c r="C207" s="212"/>
      <c r="D207" s="212"/>
      <c r="E207" s="212"/>
      <c r="F207" s="212"/>
      <c r="G207" s="212"/>
      <c r="H207" s="212"/>
      <c r="I207" s="212"/>
      <c r="J207" s="213"/>
      <c r="K207" s="3"/>
    </row>
    <row r="208" spans="1:11">
      <c r="A208" s="211"/>
      <c r="B208" s="212"/>
      <c r="C208" s="212"/>
      <c r="D208" s="212"/>
      <c r="E208" s="212"/>
      <c r="F208" s="212"/>
      <c r="G208" s="212"/>
      <c r="H208" s="212"/>
      <c r="I208" s="212"/>
      <c r="J208" s="213"/>
      <c r="K208" s="3"/>
    </row>
    <row r="209" spans="1:11">
      <c r="A209" s="211"/>
      <c r="B209" s="212"/>
      <c r="C209" s="212"/>
      <c r="D209" s="212"/>
      <c r="E209" s="212"/>
      <c r="F209" s="212"/>
      <c r="G209" s="212"/>
      <c r="H209" s="212"/>
      <c r="I209" s="212"/>
      <c r="J209" s="213"/>
      <c r="K209" s="3"/>
    </row>
    <row r="210" spans="1:11">
      <c r="A210" s="211"/>
      <c r="B210" s="212"/>
      <c r="C210" s="212"/>
      <c r="D210" s="212"/>
      <c r="E210" s="212"/>
      <c r="F210" s="212"/>
      <c r="G210" s="212"/>
      <c r="H210" s="212"/>
      <c r="I210" s="212"/>
      <c r="J210" s="213"/>
      <c r="K210" s="3"/>
    </row>
    <row r="211" spans="1:11">
      <c r="A211" s="211"/>
      <c r="B211" s="212"/>
      <c r="C211" s="212"/>
      <c r="D211" s="212"/>
      <c r="E211" s="212"/>
      <c r="F211" s="212"/>
      <c r="G211" s="212"/>
      <c r="H211" s="212"/>
      <c r="I211" s="212"/>
      <c r="J211" s="213"/>
      <c r="K211" s="3"/>
    </row>
    <row r="212" spans="1:11">
      <c r="A212" s="211"/>
      <c r="B212" s="212"/>
      <c r="C212" s="212"/>
      <c r="D212" s="212"/>
      <c r="E212" s="212"/>
      <c r="F212" s="212"/>
      <c r="G212" s="212"/>
      <c r="H212" s="212"/>
      <c r="I212" s="212"/>
      <c r="J212" s="213"/>
      <c r="K212" s="3"/>
    </row>
    <row r="213" spans="1:11">
      <c r="A213" s="211"/>
      <c r="B213" s="212"/>
      <c r="C213" s="212"/>
      <c r="D213" s="212"/>
      <c r="E213" s="212"/>
      <c r="F213" s="212"/>
      <c r="G213" s="212"/>
      <c r="H213" s="212"/>
      <c r="I213" s="212"/>
      <c r="J213" s="213"/>
      <c r="K213" s="3"/>
    </row>
    <row r="214" spans="1:11">
      <c r="A214" s="211"/>
      <c r="B214" s="212"/>
      <c r="C214" s="212"/>
      <c r="D214" s="212"/>
      <c r="E214" s="212"/>
      <c r="F214" s="212"/>
      <c r="G214" s="212"/>
      <c r="H214" s="212"/>
      <c r="I214" s="212"/>
      <c r="J214" s="213"/>
      <c r="K214" s="3"/>
    </row>
    <row r="215" spans="1:11">
      <c r="A215" s="211"/>
      <c r="B215" s="212"/>
      <c r="C215" s="212"/>
      <c r="D215" s="212"/>
      <c r="E215" s="212"/>
      <c r="F215" s="212"/>
      <c r="G215" s="212"/>
      <c r="H215" s="212"/>
      <c r="I215" s="212"/>
      <c r="J215" s="213"/>
      <c r="K215" s="3"/>
    </row>
    <row r="216" spans="1:11">
      <c r="A216" s="211"/>
      <c r="B216" s="212"/>
      <c r="C216" s="212"/>
      <c r="D216" s="212"/>
      <c r="E216" s="212"/>
      <c r="F216" s="212"/>
      <c r="G216" s="212"/>
      <c r="H216" s="212"/>
      <c r="I216" s="212"/>
      <c r="J216" s="213"/>
      <c r="K216" s="3"/>
    </row>
    <row r="217" spans="1:11">
      <c r="A217" s="211"/>
      <c r="B217" s="212"/>
      <c r="C217" s="212"/>
      <c r="D217" s="212"/>
      <c r="E217" s="212"/>
      <c r="F217" s="212"/>
      <c r="G217" s="212"/>
      <c r="H217" s="212"/>
      <c r="I217" s="212"/>
      <c r="J217" s="213"/>
      <c r="K217" s="3"/>
    </row>
    <row r="218" spans="1:11">
      <c r="A218" s="211"/>
      <c r="B218" s="212"/>
      <c r="C218" s="212"/>
      <c r="D218" s="212"/>
      <c r="E218" s="212"/>
      <c r="F218" s="212"/>
      <c r="G218" s="212"/>
      <c r="H218" s="212"/>
      <c r="I218" s="212"/>
      <c r="J218" s="213"/>
      <c r="K218" s="3"/>
    </row>
    <row r="219" spans="1:11">
      <c r="A219" s="211"/>
      <c r="B219" s="212"/>
      <c r="C219" s="212"/>
      <c r="D219" s="212"/>
      <c r="E219" s="212"/>
      <c r="F219" s="212"/>
      <c r="G219" s="212"/>
      <c r="H219" s="212"/>
      <c r="I219" s="212"/>
      <c r="J219" s="213"/>
      <c r="K219" s="3"/>
    </row>
    <row r="220" spans="1:11">
      <c r="A220" s="211"/>
      <c r="B220" s="212"/>
      <c r="C220" s="212"/>
      <c r="D220" s="212"/>
      <c r="E220" s="212"/>
      <c r="F220" s="212"/>
      <c r="G220" s="212"/>
      <c r="H220" s="212"/>
      <c r="I220" s="212"/>
      <c r="J220" s="213"/>
      <c r="K220" s="3"/>
    </row>
    <row r="221" spans="1:11">
      <c r="A221" s="211"/>
      <c r="B221" s="212"/>
      <c r="C221" s="212"/>
      <c r="D221" s="212"/>
      <c r="E221" s="212"/>
      <c r="F221" s="212"/>
      <c r="G221" s="212"/>
      <c r="H221" s="212"/>
      <c r="I221" s="212"/>
      <c r="J221" s="213"/>
      <c r="K221" s="3"/>
    </row>
    <row r="222" spans="1:11">
      <c r="A222" s="211"/>
      <c r="B222" s="212"/>
      <c r="C222" s="212"/>
      <c r="D222" s="212"/>
      <c r="E222" s="212"/>
      <c r="F222" s="212"/>
      <c r="G222" s="212"/>
      <c r="H222" s="212"/>
      <c r="I222" s="212"/>
      <c r="J222" s="213"/>
      <c r="K222" s="3"/>
    </row>
    <row r="223" spans="1:11">
      <c r="A223" s="211"/>
      <c r="B223" s="212"/>
      <c r="C223" s="212"/>
      <c r="D223" s="212"/>
      <c r="E223" s="212"/>
      <c r="F223" s="212"/>
      <c r="G223" s="212"/>
      <c r="H223" s="212"/>
      <c r="I223" s="212"/>
      <c r="J223" s="213"/>
      <c r="K223" s="3"/>
    </row>
    <row r="224" spans="1:11">
      <c r="A224" s="211"/>
      <c r="B224" s="212"/>
      <c r="C224" s="212"/>
      <c r="D224" s="212"/>
      <c r="E224" s="212"/>
      <c r="F224" s="212"/>
      <c r="G224" s="212"/>
      <c r="H224" s="212"/>
      <c r="I224" s="212"/>
      <c r="J224" s="213"/>
      <c r="K224" s="3"/>
    </row>
    <row r="225" spans="1:11">
      <c r="A225" s="211"/>
      <c r="B225" s="212"/>
      <c r="C225" s="212"/>
      <c r="D225" s="212"/>
      <c r="E225" s="212"/>
      <c r="F225" s="212"/>
      <c r="G225" s="212"/>
      <c r="H225" s="212"/>
      <c r="I225" s="212"/>
      <c r="J225" s="213"/>
      <c r="K225" s="3"/>
    </row>
    <row r="226" spans="1:11">
      <c r="A226" s="211"/>
      <c r="B226" s="212"/>
      <c r="C226" s="212"/>
      <c r="D226" s="212"/>
      <c r="E226" s="212"/>
      <c r="F226" s="212"/>
      <c r="G226" s="212"/>
      <c r="H226" s="212"/>
      <c r="I226" s="212"/>
      <c r="J226" s="213"/>
      <c r="K226" s="3"/>
    </row>
    <row r="227" spans="1:11">
      <c r="A227" s="211"/>
      <c r="B227" s="212"/>
      <c r="C227" s="212"/>
      <c r="D227" s="212"/>
      <c r="E227" s="212"/>
      <c r="F227" s="212"/>
      <c r="G227" s="212"/>
      <c r="H227" s="212"/>
      <c r="I227" s="212"/>
      <c r="J227" s="213"/>
      <c r="K227" s="3"/>
    </row>
    <row r="228" spans="1:11">
      <c r="A228" s="217"/>
      <c r="B228" s="218"/>
      <c r="C228" s="218"/>
      <c r="D228" s="218"/>
      <c r="E228" s="218"/>
      <c r="F228" s="218"/>
      <c r="G228" s="218"/>
      <c r="H228" s="218"/>
      <c r="I228" s="218"/>
      <c r="J228" s="219"/>
      <c r="K228" s="3"/>
    </row>
    <row r="229" spans="1:11">
      <c r="A229" s="217"/>
      <c r="B229" s="218"/>
      <c r="C229" s="218"/>
      <c r="D229" s="218"/>
      <c r="E229" s="218"/>
      <c r="F229" s="218"/>
      <c r="G229" s="218"/>
      <c r="H229" s="218"/>
      <c r="I229" s="218"/>
      <c r="J229" s="219"/>
      <c r="K229" s="3"/>
    </row>
    <row r="230" spans="1:11">
      <c r="A230" s="214"/>
      <c r="B230" s="215"/>
      <c r="C230" s="215"/>
      <c r="D230" s="215"/>
      <c r="E230" s="215"/>
      <c r="F230" s="215"/>
      <c r="G230" s="215"/>
      <c r="H230" s="215"/>
      <c r="I230" s="215"/>
      <c r="J230" s="216"/>
      <c r="K230" s="3"/>
    </row>
    <row r="231" spans="1:11">
      <c r="A231" s="223"/>
      <c r="B231" s="224"/>
      <c r="C231" s="224"/>
      <c r="D231" s="224"/>
      <c r="E231" s="224"/>
      <c r="F231" s="224"/>
      <c r="G231" s="224"/>
      <c r="H231" s="224"/>
      <c r="I231" s="224"/>
      <c r="J231" s="225"/>
    </row>
    <row r="232" spans="1:11" ht="15.75">
      <c r="A232" s="220" t="s">
        <v>50</v>
      </c>
      <c r="B232" s="221"/>
      <c r="C232" s="221"/>
      <c r="D232" s="221"/>
      <c r="E232" s="221"/>
      <c r="F232" s="221"/>
      <c r="G232" s="221"/>
      <c r="H232" s="221"/>
      <c r="I232" s="221"/>
      <c r="J232" s="222"/>
    </row>
    <row r="233" spans="1:11">
      <c r="A233" s="198" t="s">
        <v>66</v>
      </c>
      <c r="B233" s="199"/>
      <c r="C233" s="199"/>
      <c r="D233" s="199"/>
      <c r="E233" s="199"/>
      <c r="F233" s="199"/>
      <c r="G233" s="199"/>
      <c r="H233" s="199"/>
      <c r="I233" s="199"/>
      <c r="J233" s="200"/>
      <c r="K233" s="3"/>
    </row>
    <row r="234" spans="1:11">
      <c r="A234" s="201"/>
      <c r="B234" s="202"/>
      <c r="C234" s="202"/>
      <c r="D234" s="202"/>
      <c r="E234" s="202"/>
      <c r="F234" s="202"/>
      <c r="G234" s="202"/>
      <c r="H234" s="202"/>
      <c r="I234" s="202"/>
      <c r="J234" s="203"/>
      <c r="K234" s="3"/>
    </row>
    <row r="235" spans="1:11">
      <c r="A235" s="201"/>
      <c r="B235" s="202"/>
      <c r="C235" s="202"/>
      <c r="D235" s="202"/>
      <c r="E235" s="202"/>
      <c r="F235" s="202"/>
      <c r="G235" s="202"/>
      <c r="H235" s="202"/>
      <c r="I235" s="202"/>
      <c r="J235" s="203"/>
      <c r="K235" s="3"/>
    </row>
    <row r="236" spans="1:11">
      <c r="A236" s="201"/>
      <c r="B236" s="202"/>
      <c r="C236" s="202"/>
      <c r="D236" s="202"/>
      <c r="E236" s="202"/>
      <c r="F236" s="202"/>
      <c r="G236" s="202"/>
      <c r="H236" s="202"/>
      <c r="I236" s="202"/>
      <c r="J236" s="203"/>
      <c r="K236" s="3"/>
    </row>
    <row r="237" spans="1:11">
      <c r="A237" s="201"/>
      <c r="B237" s="202"/>
      <c r="C237" s="202"/>
      <c r="D237" s="202"/>
      <c r="E237" s="202"/>
      <c r="F237" s="202"/>
      <c r="G237" s="202"/>
      <c r="H237" s="202"/>
      <c r="I237" s="202"/>
      <c r="J237" s="203"/>
      <c r="K237" s="3"/>
    </row>
    <row r="238" spans="1:11">
      <c r="A238" s="201"/>
      <c r="B238" s="202"/>
      <c r="C238" s="202"/>
      <c r="D238" s="202"/>
      <c r="E238" s="202"/>
      <c r="F238" s="202"/>
      <c r="G238" s="202"/>
      <c r="H238" s="202"/>
      <c r="I238" s="202"/>
      <c r="J238" s="203"/>
      <c r="K238" s="3"/>
    </row>
    <row r="239" spans="1:11">
      <c r="A239" s="201"/>
      <c r="B239" s="202"/>
      <c r="C239" s="202"/>
      <c r="D239" s="202"/>
      <c r="E239" s="202"/>
      <c r="F239" s="202"/>
      <c r="G239" s="202"/>
      <c r="H239" s="202"/>
      <c r="I239" s="202"/>
      <c r="J239" s="203"/>
      <c r="K239" s="3"/>
    </row>
    <row r="240" spans="1:11">
      <c r="A240" s="201"/>
      <c r="B240" s="202"/>
      <c r="C240" s="202"/>
      <c r="D240" s="202"/>
      <c r="E240" s="202"/>
      <c r="F240" s="202"/>
      <c r="G240" s="202"/>
      <c r="H240" s="202"/>
      <c r="I240" s="202"/>
      <c r="J240" s="203"/>
      <c r="K240" s="3"/>
    </row>
    <row r="241" spans="1:11">
      <c r="A241" s="201"/>
      <c r="B241" s="202"/>
      <c r="C241" s="202"/>
      <c r="D241" s="202"/>
      <c r="E241" s="202"/>
      <c r="F241" s="202"/>
      <c r="G241" s="202"/>
      <c r="H241" s="202"/>
      <c r="I241" s="202"/>
      <c r="J241" s="203"/>
      <c r="K241" s="3"/>
    </row>
    <row r="242" spans="1:11">
      <c r="A242" s="201"/>
      <c r="B242" s="202"/>
      <c r="C242" s="202"/>
      <c r="D242" s="202"/>
      <c r="E242" s="202"/>
      <c r="F242" s="202"/>
      <c r="G242" s="202"/>
      <c r="H242" s="202"/>
      <c r="I242" s="202"/>
      <c r="J242" s="203"/>
      <c r="K242" s="3"/>
    </row>
    <row r="243" spans="1:11">
      <c r="A243" s="201"/>
      <c r="B243" s="202"/>
      <c r="C243" s="202"/>
      <c r="D243" s="202"/>
      <c r="E243" s="202"/>
      <c r="F243" s="202"/>
      <c r="G243" s="202"/>
      <c r="H243" s="202"/>
      <c r="I243" s="202"/>
      <c r="J243" s="203"/>
      <c r="K243" s="3"/>
    </row>
    <row r="244" spans="1:11">
      <c r="A244" s="201"/>
      <c r="B244" s="202"/>
      <c r="C244" s="202"/>
      <c r="D244" s="202"/>
      <c r="E244" s="202"/>
      <c r="F244" s="202"/>
      <c r="G244" s="202"/>
      <c r="H244" s="202"/>
      <c r="I244" s="202"/>
      <c r="J244" s="203"/>
      <c r="K244" s="3"/>
    </row>
    <row r="245" spans="1:11">
      <c r="A245" s="201"/>
      <c r="B245" s="202"/>
      <c r="C245" s="202"/>
      <c r="D245" s="202"/>
      <c r="E245" s="202"/>
      <c r="F245" s="202"/>
      <c r="G245" s="202"/>
      <c r="H245" s="202"/>
      <c r="I245" s="202"/>
      <c r="J245" s="203"/>
      <c r="K245" s="3"/>
    </row>
    <row r="246" spans="1:11">
      <c r="A246" s="201"/>
      <c r="B246" s="202"/>
      <c r="C246" s="202"/>
      <c r="D246" s="202"/>
      <c r="E246" s="202"/>
      <c r="F246" s="202"/>
      <c r="G246" s="202"/>
      <c r="H246" s="202"/>
      <c r="I246" s="202"/>
      <c r="J246" s="203"/>
      <c r="K246" s="3"/>
    </row>
    <row r="247" spans="1:11">
      <c r="A247" s="201"/>
      <c r="B247" s="202"/>
      <c r="C247" s="202"/>
      <c r="D247" s="202"/>
      <c r="E247" s="202"/>
      <c r="F247" s="202"/>
      <c r="G247" s="202"/>
      <c r="H247" s="202"/>
      <c r="I247" s="202"/>
      <c r="J247" s="203"/>
      <c r="K247" s="3"/>
    </row>
    <row r="248" spans="1:11">
      <c r="A248" s="201"/>
      <c r="B248" s="202"/>
      <c r="C248" s="202"/>
      <c r="D248" s="202"/>
      <c r="E248" s="202"/>
      <c r="F248" s="202"/>
      <c r="G248" s="202"/>
      <c r="H248" s="202"/>
      <c r="I248" s="202"/>
      <c r="J248" s="203"/>
      <c r="K248" s="3"/>
    </row>
    <row r="249" spans="1:11">
      <c r="A249" s="201"/>
      <c r="B249" s="202"/>
      <c r="C249" s="202"/>
      <c r="D249" s="202"/>
      <c r="E249" s="202"/>
      <c r="F249" s="202"/>
      <c r="G249" s="202"/>
      <c r="H249" s="202"/>
      <c r="I249" s="202"/>
      <c r="J249" s="203"/>
      <c r="K249" s="3"/>
    </row>
    <row r="250" spans="1:11">
      <c r="A250" s="201"/>
      <c r="B250" s="202"/>
      <c r="C250" s="202"/>
      <c r="D250" s="202"/>
      <c r="E250" s="202"/>
      <c r="F250" s="202"/>
      <c r="G250" s="202"/>
      <c r="H250" s="202"/>
      <c r="I250" s="202"/>
      <c r="J250" s="203"/>
      <c r="K250" s="3"/>
    </row>
    <row r="251" spans="1:11">
      <c r="A251" s="201"/>
      <c r="B251" s="202"/>
      <c r="C251" s="202"/>
      <c r="D251" s="202"/>
      <c r="E251" s="202"/>
      <c r="F251" s="202"/>
      <c r="G251" s="202"/>
      <c r="H251" s="202"/>
      <c r="I251" s="202"/>
      <c r="J251" s="203"/>
      <c r="K251" s="3"/>
    </row>
    <row r="252" spans="1:11">
      <c r="A252" s="201"/>
      <c r="B252" s="202"/>
      <c r="C252" s="202"/>
      <c r="D252" s="202"/>
      <c r="E252" s="202"/>
      <c r="F252" s="202"/>
      <c r="G252" s="202"/>
      <c r="H252" s="202"/>
      <c r="I252" s="202"/>
      <c r="J252" s="203"/>
      <c r="K252" s="3"/>
    </row>
    <row r="253" spans="1:11">
      <c r="A253" s="201"/>
      <c r="B253" s="202"/>
      <c r="C253" s="202"/>
      <c r="D253" s="202"/>
      <c r="E253" s="202"/>
      <c r="F253" s="202"/>
      <c r="G253" s="202"/>
      <c r="H253" s="202"/>
      <c r="I253" s="202"/>
      <c r="J253" s="203"/>
      <c r="K253" s="3"/>
    </row>
    <row r="254" spans="1:11">
      <c r="A254" s="201"/>
      <c r="B254" s="202"/>
      <c r="C254" s="202"/>
      <c r="D254" s="202"/>
      <c r="E254" s="202"/>
      <c r="F254" s="202"/>
      <c r="G254" s="202"/>
      <c r="H254" s="202"/>
      <c r="I254" s="202"/>
      <c r="J254" s="203"/>
      <c r="K254" s="3"/>
    </row>
    <row r="255" spans="1:11">
      <c r="A255" s="201"/>
      <c r="B255" s="202"/>
      <c r="C255" s="202"/>
      <c r="D255" s="202"/>
      <c r="E255" s="202"/>
      <c r="F255" s="202"/>
      <c r="G255" s="202"/>
      <c r="H255" s="202"/>
      <c r="I255" s="202"/>
      <c r="J255" s="203"/>
      <c r="K255" s="3"/>
    </row>
    <row r="256" spans="1:11">
      <c r="A256" s="201"/>
      <c r="B256" s="202"/>
      <c r="C256" s="202"/>
      <c r="D256" s="202"/>
      <c r="E256" s="202"/>
      <c r="F256" s="202"/>
      <c r="G256" s="202"/>
      <c r="H256" s="202"/>
      <c r="I256" s="202"/>
      <c r="J256" s="203"/>
      <c r="K256" s="3"/>
    </row>
    <row r="257" spans="1:11">
      <c r="A257" s="201"/>
      <c r="B257" s="202"/>
      <c r="C257" s="202"/>
      <c r="D257" s="202"/>
      <c r="E257" s="202"/>
      <c r="F257" s="202"/>
      <c r="G257" s="202"/>
      <c r="H257" s="202"/>
      <c r="I257" s="202"/>
      <c r="J257" s="203"/>
      <c r="K257" s="3"/>
    </row>
    <row r="258" spans="1:11">
      <c r="A258" s="204"/>
      <c r="B258" s="205"/>
      <c r="C258" s="205"/>
      <c r="D258" s="205"/>
      <c r="E258" s="205"/>
      <c r="F258" s="205"/>
      <c r="G258" s="205"/>
      <c r="H258" s="205"/>
      <c r="I258" s="205"/>
      <c r="J258" s="206"/>
      <c r="K258" s="3"/>
    </row>
    <row r="259" spans="1:11">
      <c r="A259" s="223"/>
      <c r="B259" s="224"/>
      <c r="C259" s="224"/>
      <c r="D259" s="224"/>
      <c r="E259" s="224"/>
      <c r="F259" s="224"/>
      <c r="G259" s="224"/>
      <c r="H259" s="224"/>
      <c r="I259" s="224"/>
      <c r="J259" s="225"/>
    </row>
    <row r="260" spans="1:11" ht="16.5" thickBot="1">
      <c r="A260" s="220" t="s">
        <v>52</v>
      </c>
      <c r="B260" s="221"/>
      <c r="C260" s="221"/>
      <c r="D260" s="221"/>
      <c r="E260" s="221"/>
      <c r="F260" s="221"/>
      <c r="G260" s="221"/>
      <c r="H260" s="221"/>
      <c r="I260" s="221"/>
      <c r="J260" s="222"/>
    </row>
    <row r="261" spans="1:11">
      <c r="A261" s="208" t="s">
        <v>67</v>
      </c>
      <c r="B261" s="209"/>
      <c r="C261" s="209"/>
      <c r="D261" s="209"/>
      <c r="E261" s="209"/>
      <c r="F261" s="209"/>
      <c r="G261" s="209"/>
      <c r="H261" s="209"/>
      <c r="I261" s="209"/>
      <c r="J261" s="210"/>
      <c r="K261" s="3"/>
    </row>
    <row r="262" spans="1:11">
      <c r="A262" s="211"/>
      <c r="B262" s="212"/>
      <c r="C262" s="212"/>
      <c r="D262" s="212"/>
      <c r="E262" s="212"/>
      <c r="F262" s="212"/>
      <c r="G262" s="212"/>
      <c r="H262" s="212"/>
      <c r="I262" s="212"/>
      <c r="J262" s="213"/>
      <c r="K262" s="3"/>
    </row>
    <row r="263" spans="1:11">
      <c r="A263" s="211"/>
      <c r="B263" s="212"/>
      <c r="C263" s="212"/>
      <c r="D263" s="212"/>
      <c r="E263" s="212"/>
      <c r="F263" s="212"/>
      <c r="G263" s="212"/>
      <c r="H263" s="212"/>
      <c r="I263" s="212"/>
      <c r="J263" s="213"/>
      <c r="K263" s="3"/>
    </row>
    <row r="264" spans="1:11">
      <c r="A264" s="211"/>
      <c r="B264" s="212"/>
      <c r="C264" s="212"/>
      <c r="D264" s="212"/>
      <c r="E264" s="212"/>
      <c r="F264" s="212"/>
      <c r="G264" s="212"/>
      <c r="H264" s="212"/>
      <c r="I264" s="212"/>
      <c r="J264" s="213"/>
      <c r="K264" s="3"/>
    </row>
    <row r="265" spans="1:11">
      <c r="A265" s="211"/>
      <c r="B265" s="212"/>
      <c r="C265" s="212"/>
      <c r="D265" s="212"/>
      <c r="E265" s="212"/>
      <c r="F265" s="212"/>
      <c r="G265" s="212"/>
      <c r="H265" s="212"/>
      <c r="I265" s="212"/>
      <c r="J265" s="213"/>
      <c r="K265" s="3"/>
    </row>
    <row r="266" spans="1:11">
      <c r="A266" s="211"/>
      <c r="B266" s="212"/>
      <c r="C266" s="212"/>
      <c r="D266" s="212"/>
      <c r="E266" s="212"/>
      <c r="F266" s="212"/>
      <c r="G266" s="212"/>
      <c r="H266" s="212"/>
      <c r="I266" s="212"/>
      <c r="J266" s="213"/>
      <c r="K266" s="3"/>
    </row>
    <row r="267" spans="1:11">
      <c r="A267" s="211"/>
      <c r="B267" s="212"/>
      <c r="C267" s="212"/>
      <c r="D267" s="212"/>
      <c r="E267" s="212"/>
      <c r="F267" s="212"/>
      <c r="G267" s="212"/>
      <c r="H267" s="212"/>
      <c r="I267" s="212"/>
      <c r="J267" s="213"/>
      <c r="K267" s="3"/>
    </row>
    <row r="268" spans="1:11">
      <c r="A268" s="211"/>
      <c r="B268" s="212"/>
      <c r="C268" s="212"/>
      <c r="D268" s="212"/>
      <c r="E268" s="212"/>
      <c r="F268" s="212"/>
      <c r="G268" s="212"/>
      <c r="H268" s="212"/>
      <c r="I268" s="212"/>
      <c r="J268" s="213"/>
      <c r="K268" s="3"/>
    </row>
    <row r="269" spans="1:11">
      <c r="A269" s="211"/>
      <c r="B269" s="212"/>
      <c r="C269" s="212"/>
      <c r="D269" s="212"/>
      <c r="E269" s="212"/>
      <c r="F269" s="212"/>
      <c r="G269" s="212"/>
      <c r="H269" s="212"/>
      <c r="I269" s="212"/>
      <c r="J269" s="213"/>
      <c r="K269" s="3"/>
    </row>
    <row r="270" spans="1:11">
      <c r="A270" s="211"/>
      <c r="B270" s="212"/>
      <c r="C270" s="212"/>
      <c r="D270" s="212"/>
      <c r="E270" s="212"/>
      <c r="F270" s="212"/>
      <c r="G270" s="212"/>
      <c r="H270" s="212"/>
      <c r="I270" s="212"/>
      <c r="J270" s="213"/>
      <c r="K270" s="3"/>
    </row>
    <row r="271" spans="1:11">
      <c r="A271" s="211"/>
      <c r="B271" s="212"/>
      <c r="C271" s="212"/>
      <c r="D271" s="212"/>
      <c r="E271" s="212"/>
      <c r="F271" s="212"/>
      <c r="G271" s="212"/>
      <c r="H271" s="212"/>
      <c r="I271" s="212"/>
      <c r="J271" s="213"/>
      <c r="K271" s="3"/>
    </row>
    <row r="272" spans="1:11">
      <c r="A272" s="211"/>
      <c r="B272" s="212"/>
      <c r="C272" s="212"/>
      <c r="D272" s="212"/>
      <c r="E272" s="212"/>
      <c r="F272" s="212"/>
      <c r="G272" s="212"/>
      <c r="H272" s="212"/>
      <c r="I272" s="212"/>
      <c r="J272" s="213"/>
      <c r="K272" s="3"/>
    </row>
    <row r="273" spans="1:11">
      <c r="A273" s="211"/>
      <c r="B273" s="212"/>
      <c r="C273" s="212"/>
      <c r="D273" s="212"/>
      <c r="E273" s="212"/>
      <c r="F273" s="212"/>
      <c r="G273" s="212"/>
      <c r="H273" s="212"/>
      <c r="I273" s="212"/>
      <c r="J273" s="213"/>
      <c r="K273" s="3"/>
    </row>
    <row r="274" spans="1:11">
      <c r="A274" s="214"/>
      <c r="B274" s="215"/>
      <c r="C274" s="215"/>
      <c r="D274" s="215"/>
      <c r="E274" s="215"/>
      <c r="F274" s="215"/>
      <c r="G274" s="215"/>
      <c r="H274" s="215"/>
      <c r="I274" s="215"/>
      <c r="J274" s="216"/>
      <c r="K274" s="3"/>
    </row>
    <row r="275" spans="1:11">
      <c r="A275" s="223"/>
      <c r="B275" s="224"/>
      <c r="C275" s="224"/>
      <c r="D275" s="224"/>
      <c r="E275" s="224"/>
      <c r="F275" s="224"/>
      <c r="G275" s="224"/>
      <c r="H275" s="224"/>
      <c r="I275" s="224"/>
      <c r="J275" s="225"/>
    </row>
    <row r="276" spans="1:11" ht="16.5" customHeight="1">
      <c r="A276" s="192" t="s">
        <v>54</v>
      </c>
      <c r="B276" s="193"/>
      <c r="C276" s="193"/>
      <c r="D276" s="193"/>
      <c r="E276" s="193"/>
      <c r="F276" s="193"/>
      <c r="G276" s="193"/>
      <c r="H276" s="193"/>
      <c r="I276" s="193"/>
      <c r="J276" s="194"/>
    </row>
    <row r="277" spans="1:11" ht="15" customHeight="1" thickBot="1">
      <c r="A277" s="195"/>
      <c r="B277" s="196"/>
      <c r="C277" s="196"/>
      <c r="D277" s="196"/>
      <c r="E277" s="196"/>
      <c r="F277" s="196"/>
      <c r="G277" s="196"/>
      <c r="H277" s="196"/>
      <c r="I277" s="196"/>
      <c r="J277" s="197"/>
      <c r="K277" s="3"/>
    </row>
    <row r="278" spans="1:11" ht="15" customHeight="1">
      <c r="A278" s="198" t="s">
        <v>68</v>
      </c>
      <c r="B278" s="199"/>
      <c r="C278" s="199"/>
      <c r="D278" s="199"/>
      <c r="E278" s="199"/>
      <c r="F278" s="199"/>
      <c r="G278" s="199"/>
      <c r="H278" s="199"/>
      <c r="I278" s="199"/>
      <c r="J278" s="200"/>
      <c r="K278" s="3"/>
    </row>
    <row r="279" spans="1:11" ht="15" customHeight="1">
      <c r="A279" s="201"/>
      <c r="B279" s="202"/>
      <c r="C279" s="202"/>
      <c r="D279" s="202"/>
      <c r="E279" s="202"/>
      <c r="F279" s="202"/>
      <c r="G279" s="202"/>
      <c r="H279" s="202"/>
      <c r="I279" s="202"/>
      <c r="J279" s="203"/>
      <c r="K279" s="3"/>
    </row>
    <row r="280" spans="1:11" ht="15" customHeight="1">
      <c r="A280" s="201"/>
      <c r="B280" s="202"/>
      <c r="C280" s="202"/>
      <c r="D280" s="202"/>
      <c r="E280" s="202"/>
      <c r="F280" s="202"/>
      <c r="G280" s="202"/>
      <c r="H280" s="202"/>
      <c r="I280" s="202"/>
      <c r="J280" s="203"/>
      <c r="K280" s="3"/>
    </row>
    <row r="281" spans="1:11" ht="15" customHeight="1">
      <c r="A281" s="201"/>
      <c r="B281" s="202"/>
      <c r="C281" s="202"/>
      <c r="D281" s="202"/>
      <c r="E281" s="202"/>
      <c r="F281" s="202"/>
      <c r="G281" s="202"/>
      <c r="H281" s="202"/>
      <c r="I281" s="202"/>
      <c r="J281" s="203"/>
      <c r="K281" s="3"/>
    </row>
    <row r="282" spans="1:11" ht="15" customHeight="1">
      <c r="A282" s="201"/>
      <c r="B282" s="202"/>
      <c r="C282" s="202"/>
      <c r="D282" s="202"/>
      <c r="E282" s="202"/>
      <c r="F282" s="202"/>
      <c r="G282" s="202"/>
      <c r="H282" s="202"/>
      <c r="I282" s="202"/>
      <c r="J282" s="203"/>
      <c r="K282" s="3"/>
    </row>
    <row r="283" spans="1:11" ht="15" customHeight="1">
      <c r="A283" s="201"/>
      <c r="B283" s="202"/>
      <c r="C283" s="202"/>
      <c r="D283" s="202"/>
      <c r="E283" s="202"/>
      <c r="F283" s="202"/>
      <c r="G283" s="202"/>
      <c r="H283" s="202"/>
      <c r="I283" s="202"/>
      <c r="J283" s="203"/>
      <c r="K283" s="3"/>
    </row>
    <row r="284" spans="1:11" ht="15" customHeight="1">
      <c r="A284" s="201"/>
      <c r="B284" s="202"/>
      <c r="C284" s="202"/>
      <c r="D284" s="202"/>
      <c r="E284" s="202"/>
      <c r="F284" s="202"/>
      <c r="G284" s="202"/>
      <c r="H284" s="202"/>
      <c r="I284" s="202"/>
      <c r="J284" s="203"/>
      <c r="K284" s="3"/>
    </row>
    <row r="285" spans="1:11" ht="15" customHeight="1">
      <c r="A285" s="201"/>
      <c r="B285" s="202"/>
      <c r="C285" s="202"/>
      <c r="D285" s="202"/>
      <c r="E285" s="202"/>
      <c r="F285" s="202"/>
      <c r="G285" s="202"/>
      <c r="H285" s="202"/>
      <c r="I285" s="202"/>
      <c r="J285" s="203"/>
      <c r="K285" s="3"/>
    </row>
    <row r="286" spans="1:11" ht="15" customHeight="1">
      <c r="A286" s="201"/>
      <c r="B286" s="202"/>
      <c r="C286" s="202"/>
      <c r="D286" s="202"/>
      <c r="E286" s="202"/>
      <c r="F286" s="202"/>
      <c r="G286" s="202"/>
      <c r="H286" s="202"/>
      <c r="I286" s="202"/>
      <c r="J286" s="203"/>
      <c r="K286" s="3"/>
    </row>
    <row r="287" spans="1:11" ht="15" customHeight="1">
      <c r="A287" s="201"/>
      <c r="B287" s="202"/>
      <c r="C287" s="202"/>
      <c r="D287" s="202"/>
      <c r="E287" s="202"/>
      <c r="F287" s="202"/>
      <c r="G287" s="202"/>
      <c r="H287" s="202"/>
      <c r="I287" s="202"/>
      <c r="J287" s="203"/>
      <c r="K287" s="3"/>
    </row>
    <row r="288" spans="1:11" ht="15" customHeight="1">
      <c r="A288" s="201"/>
      <c r="B288" s="202"/>
      <c r="C288" s="202"/>
      <c r="D288" s="202"/>
      <c r="E288" s="202"/>
      <c r="F288" s="202"/>
      <c r="G288" s="202"/>
      <c r="H288" s="202"/>
      <c r="I288" s="202"/>
      <c r="J288" s="203"/>
      <c r="K288" s="3"/>
    </row>
    <row r="289" spans="1:11" ht="15" customHeight="1">
      <c r="A289" s="201"/>
      <c r="B289" s="202"/>
      <c r="C289" s="202"/>
      <c r="D289" s="202"/>
      <c r="E289" s="202"/>
      <c r="F289" s="202"/>
      <c r="G289" s="202"/>
      <c r="H289" s="202"/>
      <c r="I289" s="202"/>
      <c r="J289" s="203"/>
      <c r="K289" s="3"/>
    </row>
    <row r="290" spans="1:11" ht="15" customHeight="1">
      <c r="A290" s="201"/>
      <c r="B290" s="202"/>
      <c r="C290" s="202"/>
      <c r="D290" s="202"/>
      <c r="E290" s="202"/>
      <c r="F290" s="202"/>
      <c r="G290" s="202"/>
      <c r="H290" s="202"/>
      <c r="I290" s="202"/>
      <c r="J290" s="203"/>
      <c r="K290" s="3"/>
    </row>
    <row r="291" spans="1:11" ht="15" customHeight="1">
      <c r="A291" s="201"/>
      <c r="B291" s="202"/>
      <c r="C291" s="202"/>
      <c r="D291" s="202"/>
      <c r="E291" s="202"/>
      <c r="F291" s="202"/>
      <c r="G291" s="202"/>
      <c r="H291" s="202"/>
      <c r="I291" s="202"/>
      <c r="J291" s="203"/>
      <c r="K291" s="3"/>
    </row>
    <row r="292" spans="1:11" ht="15" customHeight="1">
      <c r="A292" s="201"/>
      <c r="B292" s="202"/>
      <c r="C292" s="202"/>
      <c r="D292" s="202"/>
      <c r="E292" s="202"/>
      <c r="F292" s="202"/>
      <c r="G292" s="202"/>
      <c r="H292" s="202"/>
      <c r="I292" s="202"/>
      <c r="J292" s="203"/>
      <c r="K292" s="3"/>
    </row>
    <row r="293" spans="1:11" ht="15.75" customHeight="1">
      <c r="A293" s="204"/>
      <c r="B293" s="205"/>
      <c r="C293" s="205"/>
      <c r="D293" s="205"/>
      <c r="E293" s="205"/>
      <c r="F293" s="205"/>
      <c r="G293" s="205"/>
      <c r="H293" s="205"/>
      <c r="I293" s="205"/>
      <c r="J293" s="206"/>
      <c r="K293" s="3"/>
    </row>
    <row r="294" spans="1:11">
      <c r="A294" s="207"/>
      <c r="B294" s="207"/>
      <c r="C294" s="207"/>
      <c r="D294" s="207"/>
      <c r="E294" s="207"/>
      <c r="F294" s="207"/>
      <c r="G294" s="207"/>
      <c r="H294" s="207"/>
      <c r="I294" s="207"/>
      <c r="J294" s="207"/>
    </row>
    <row r="295" spans="1:11" ht="18.75">
      <c r="A295" s="231" t="s">
        <v>69</v>
      </c>
      <c r="B295" s="231"/>
      <c r="C295" s="231"/>
      <c r="D295" s="231"/>
      <c r="E295" s="231"/>
      <c r="F295" s="231"/>
      <c r="G295" s="231"/>
      <c r="H295" s="231"/>
      <c r="I295" s="231"/>
      <c r="J295" s="231"/>
    </row>
    <row r="296" spans="1:11" ht="15.75" thickBot="1">
      <c r="A296" s="232"/>
      <c r="B296" s="233"/>
      <c r="C296" s="233"/>
      <c r="D296" s="233"/>
      <c r="E296" s="233"/>
      <c r="F296" s="233"/>
      <c r="G296" s="233"/>
      <c r="H296" s="233"/>
      <c r="I296" s="233"/>
      <c r="J296" s="234"/>
    </row>
    <row r="297" spans="1:11" ht="16.5" thickBot="1">
      <c r="A297" s="235" t="s">
        <v>42</v>
      </c>
      <c r="B297" s="236"/>
      <c r="C297" s="237"/>
      <c r="D297" s="238"/>
      <c r="E297" s="238"/>
      <c r="F297" s="238"/>
      <c r="G297" s="238"/>
      <c r="H297" s="238"/>
      <c r="I297" s="238"/>
      <c r="J297" s="239"/>
      <c r="K297" s="3"/>
    </row>
    <row r="298" spans="1:11" ht="15.75" thickBot="1">
      <c r="A298" s="240"/>
      <c r="B298" s="241"/>
      <c r="C298" s="241"/>
      <c r="D298" s="241"/>
      <c r="E298" s="241"/>
      <c r="F298" s="241"/>
      <c r="G298" s="241"/>
      <c r="H298" s="241"/>
      <c r="I298" s="241"/>
      <c r="J298" s="242"/>
    </row>
    <row r="299" spans="1:11" ht="15.75" thickBot="1">
      <c r="A299" s="226" t="s">
        <v>44</v>
      </c>
      <c r="B299" s="227"/>
      <c r="C299" s="228"/>
      <c r="D299" s="2"/>
      <c r="E299" s="5"/>
      <c r="F299" s="229" t="s">
        <v>46</v>
      </c>
      <c r="G299" s="229"/>
      <c r="H299" s="230"/>
      <c r="I299" s="2"/>
      <c r="J299" s="6"/>
    </row>
    <row r="300" spans="1:11">
      <c r="A300" s="223"/>
      <c r="B300" s="224"/>
      <c r="C300" s="224"/>
      <c r="D300" s="224"/>
      <c r="E300" s="224"/>
      <c r="F300" s="224"/>
      <c r="G300" s="224"/>
      <c r="H300" s="224"/>
      <c r="I300" s="224"/>
      <c r="J300" s="225"/>
    </row>
    <row r="301" spans="1:11" ht="16.5" thickBot="1">
      <c r="A301" s="220" t="s">
        <v>48</v>
      </c>
      <c r="B301" s="221"/>
      <c r="C301" s="221"/>
      <c r="D301" s="221"/>
      <c r="E301" s="221"/>
      <c r="F301" s="221"/>
      <c r="G301" s="221"/>
      <c r="H301" s="221"/>
      <c r="I301" s="221"/>
      <c r="J301" s="222"/>
    </row>
    <row r="302" spans="1:11">
      <c r="A302" s="208"/>
      <c r="B302" s="209"/>
      <c r="C302" s="209"/>
      <c r="D302" s="209"/>
      <c r="E302" s="209"/>
      <c r="F302" s="209"/>
      <c r="G302" s="209"/>
      <c r="H302" s="209"/>
      <c r="I302" s="209"/>
      <c r="J302" s="210"/>
      <c r="K302" s="3"/>
    </row>
    <row r="303" spans="1:11">
      <c r="A303" s="211"/>
      <c r="B303" s="212"/>
      <c r="C303" s="212"/>
      <c r="D303" s="212"/>
      <c r="E303" s="212"/>
      <c r="F303" s="212"/>
      <c r="G303" s="212"/>
      <c r="H303" s="212"/>
      <c r="I303" s="212"/>
      <c r="J303" s="213"/>
      <c r="K303" s="3"/>
    </row>
    <row r="304" spans="1:11">
      <c r="A304" s="217"/>
      <c r="B304" s="218"/>
      <c r="C304" s="218"/>
      <c r="D304" s="218"/>
      <c r="E304" s="218"/>
      <c r="F304" s="218"/>
      <c r="G304" s="218"/>
      <c r="H304" s="218"/>
      <c r="I304" s="218"/>
      <c r="J304" s="219"/>
      <c r="K304" s="3"/>
    </row>
    <row r="305" spans="1:11">
      <c r="A305" s="217"/>
      <c r="B305" s="218"/>
      <c r="C305" s="218"/>
      <c r="D305" s="218"/>
      <c r="E305" s="218"/>
      <c r="F305" s="218"/>
      <c r="G305" s="218"/>
      <c r="H305" s="218"/>
      <c r="I305" s="218"/>
      <c r="J305" s="219"/>
      <c r="K305" s="3"/>
    </row>
    <row r="306" spans="1:11">
      <c r="A306" s="217"/>
      <c r="B306" s="218"/>
      <c r="C306" s="218"/>
      <c r="D306" s="218"/>
      <c r="E306" s="218"/>
      <c r="F306" s="218"/>
      <c r="G306" s="218"/>
      <c r="H306" s="218"/>
      <c r="I306" s="218"/>
      <c r="J306" s="219"/>
      <c r="K306" s="3"/>
    </row>
    <row r="307" spans="1:11">
      <c r="A307" s="217"/>
      <c r="B307" s="218"/>
      <c r="C307" s="218"/>
      <c r="D307" s="218"/>
      <c r="E307" s="218"/>
      <c r="F307" s="218"/>
      <c r="G307" s="218"/>
      <c r="H307" s="218"/>
      <c r="I307" s="218"/>
      <c r="J307" s="219"/>
      <c r="K307" s="3"/>
    </row>
    <row r="308" spans="1:11">
      <c r="A308" s="217"/>
      <c r="B308" s="218"/>
      <c r="C308" s="218"/>
      <c r="D308" s="218"/>
      <c r="E308" s="218"/>
      <c r="F308" s="218"/>
      <c r="G308" s="218"/>
      <c r="H308" s="218"/>
      <c r="I308" s="218"/>
      <c r="J308" s="219"/>
      <c r="K308" s="3"/>
    </row>
    <row r="309" spans="1:11">
      <c r="A309" s="217"/>
      <c r="B309" s="218"/>
      <c r="C309" s="218"/>
      <c r="D309" s="218"/>
      <c r="E309" s="218"/>
      <c r="F309" s="218"/>
      <c r="G309" s="218"/>
      <c r="H309" s="218"/>
      <c r="I309" s="218"/>
      <c r="J309" s="219"/>
      <c r="K309" s="3"/>
    </row>
    <row r="310" spans="1:11">
      <c r="A310" s="217"/>
      <c r="B310" s="218"/>
      <c r="C310" s="218"/>
      <c r="D310" s="218"/>
      <c r="E310" s="218"/>
      <c r="F310" s="218"/>
      <c r="G310" s="218"/>
      <c r="H310" s="218"/>
      <c r="I310" s="218"/>
      <c r="J310" s="219"/>
      <c r="K310" s="3"/>
    </row>
    <row r="311" spans="1:11" ht="15.75" thickBot="1">
      <c r="A311" s="214"/>
      <c r="B311" s="215"/>
      <c r="C311" s="215"/>
      <c r="D311" s="215"/>
      <c r="E311" s="215"/>
      <c r="F311" s="215"/>
      <c r="G311" s="215"/>
      <c r="H311" s="215"/>
      <c r="I311" s="215"/>
      <c r="J311" s="216"/>
      <c r="K311" s="3"/>
    </row>
    <row r="312" spans="1:11">
      <c r="A312" s="223"/>
      <c r="B312" s="224"/>
      <c r="C312" s="224"/>
      <c r="D312" s="224"/>
      <c r="E312" s="224"/>
      <c r="F312" s="224"/>
      <c r="G312" s="224"/>
      <c r="H312" s="224"/>
      <c r="I312" s="224"/>
      <c r="J312" s="225"/>
    </row>
    <row r="313" spans="1:11" ht="16.5" thickBot="1">
      <c r="A313" s="220" t="s">
        <v>50</v>
      </c>
      <c r="B313" s="221"/>
      <c r="C313" s="221"/>
      <c r="D313" s="221"/>
      <c r="E313" s="221"/>
      <c r="F313" s="221"/>
      <c r="G313" s="221"/>
      <c r="H313" s="221"/>
      <c r="I313" s="221"/>
      <c r="J313" s="222"/>
    </row>
    <row r="314" spans="1:11">
      <c r="A314" s="208"/>
      <c r="B314" s="209"/>
      <c r="C314" s="209"/>
      <c r="D314" s="209"/>
      <c r="E314" s="209"/>
      <c r="F314" s="209"/>
      <c r="G314" s="209"/>
      <c r="H314" s="209"/>
      <c r="I314" s="209"/>
      <c r="J314" s="210"/>
      <c r="K314" s="3"/>
    </row>
    <row r="315" spans="1:11">
      <c r="A315" s="217"/>
      <c r="B315" s="218"/>
      <c r="C315" s="218"/>
      <c r="D315" s="218"/>
      <c r="E315" s="218"/>
      <c r="F315" s="218"/>
      <c r="G315" s="218"/>
      <c r="H315" s="218"/>
      <c r="I315" s="218"/>
      <c r="J315" s="219"/>
      <c r="K315" s="3"/>
    </row>
    <row r="316" spans="1:11">
      <c r="A316" s="217"/>
      <c r="B316" s="218"/>
      <c r="C316" s="218"/>
      <c r="D316" s="218"/>
      <c r="E316" s="218"/>
      <c r="F316" s="218"/>
      <c r="G316" s="218"/>
      <c r="H316" s="218"/>
      <c r="I316" s="218"/>
      <c r="J316" s="219"/>
      <c r="K316" s="3"/>
    </row>
    <row r="317" spans="1:11">
      <c r="A317" s="217"/>
      <c r="B317" s="218"/>
      <c r="C317" s="218"/>
      <c r="D317" s="218"/>
      <c r="E317" s="218"/>
      <c r="F317" s="218"/>
      <c r="G317" s="218"/>
      <c r="H317" s="218"/>
      <c r="I317" s="218"/>
      <c r="J317" s="219"/>
      <c r="K317" s="3"/>
    </row>
    <row r="318" spans="1:11" ht="15.75" thickBot="1">
      <c r="A318" s="214"/>
      <c r="B318" s="215"/>
      <c r="C318" s="215"/>
      <c r="D318" s="215"/>
      <c r="E318" s="215"/>
      <c r="F318" s="215"/>
      <c r="G318" s="215"/>
      <c r="H318" s="215"/>
      <c r="I318" s="215"/>
      <c r="J318" s="216"/>
      <c r="K318" s="3"/>
    </row>
    <row r="319" spans="1:11">
      <c r="A319" s="223"/>
      <c r="B319" s="224"/>
      <c r="C319" s="224"/>
      <c r="D319" s="224"/>
      <c r="E319" s="224"/>
      <c r="F319" s="224"/>
      <c r="G319" s="224"/>
      <c r="H319" s="224"/>
      <c r="I319" s="224"/>
      <c r="J319" s="225"/>
    </row>
    <row r="320" spans="1:11" ht="16.5" thickBot="1">
      <c r="A320" s="220" t="s">
        <v>52</v>
      </c>
      <c r="B320" s="221"/>
      <c r="C320" s="221"/>
      <c r="D320" s="221"/>
      <c r="E320" s="221"/>
      <c r="F320" s="221"/>
      <c r="G320" s="221"/>
      <c r="H320" s="221"/>
      <c r="I320" s="221"/>
      <c r="J320" s="222"/>
    </row>
    <row r="321" spans="1:11" ht="15.75" customHeight="1">
      <c r="A321" s="208"/>
      <c r="B321" s="209"/>
      <c r="C321" s="209"/>
      <c r="D321" s="209"/>
      <c r="E321" s="209"/>
      <c r="F321" s="209"/>
      <c r="G321" s="209"/>
      <c r="H321" s="209"/>
      <c r="I321" s="209"/>
      <c r="J321" s="210"/>
      <c r="K321" s="3"/>
    </row>
    <row r="322" spans="1:11">
      <c r="A322" s="217"/>
      <c r="B322" s="218"/>
      <c r="C322" s="218"/>
      <c r="D322" s="218"/>
      <c r="E322" s="218"/>
      <c r="F322" s="218"/>
      <c r="G322" s="218"/>
      <c r="H322" s="218"/>
      <c r="I322" s="218"/>
      <c r="J322" s="219"/>
      <c r="K322" s="3"/>
    </row>
    <row r="323" spans="1:11">
      <c r="A323" s="217"/>
      <c r="B323" s="218"/>
      <c r="C323" s="218"/>
      <c r="D323" s="218"/>
      <c r="E323" s="218"/>
      <c r="F323" s="218"/>
      <c r="G323" s="218"/>
      <c r="H323" s="218"/>
      <c r="I323" s="218"/>
      <c r="J323" s="219"/>
      <c r="K323" s="3"/>
    </row>
    <row r="324" spans="1:11">
      <c r="A324" s="217"/>
      <c r="B324" s="218"/>
      <c r="C324" s="218"/>
      <c r="D324" s="218"/>
      <c r="E324" s="218"/>
      <c r="F324" s="218"/>
      <c r="G324" s="218"/>
      <c r="H324" s="218"/>
      <c r="I324" s="218"/>
      <c r="J324" s="219"/>
      <c r="K324" s="3"/>
    </row>
    <row r="325" spans="1:11">
      <c r="A325" s="217"/>
      <c r="B325" s="218"/>
      <c r="C325" s="218"/>
      <c r="D325" s="218"/>
      <c r="E325" s="218"/>
      <c r="F325" s="218"/>
      <c r="G325" s="218"/>
      <c r="H325" s="218"/>
      <c r="I325" s="218"/>
      <c r="J325" s="219"/>
      <c r="K325" s="3"/>
    </row>
    <row r="326" spans="1:11" ht="15.75" thickBot="1">
      <c r="A326" s="214"/>
      <c r="B326" s="215"/>
      <c r="C326" s="215"/>
      <c r="D326" s="215"/>
      <c r="E326" s="215"/>
      <c r="F326" s="215"/>
      <c r="G326" s="215"/>
      <c r="H326" s="215"/>
      <c r="I326" s="215"/>
      <c r="J326" s="216"/>
      <c r="K326" s="3"/>
    </row>
    <row r="327" spans="1:11">
      <c r="A327" s="223"/>
      <c r="B327" s="224"/>
      <c r="C327" s="224"/>
      <c r="D327" s="224"/>
      <c r="E327" s="224"/>
      <c r="F327" s="224"/>
      <c r="G327" s="224"/>
      <c r="H327" s="224"/>
      <c r="I327" s="224"/>
      <c r="J327" s="225"/>
    </row>
    <row r="328" spans="1:11" ht="16.5" customHeight="1">
      <c r="A328" s="192" t="s">
        <v>54</v>
      </c>
      <c r="B328" s="193"/>
      <c r="C328" s="193"/>
      <c r="D328" s="193"/>
      <c r="E328" s="193"/>
      <c r="F328" s="193"/>
      <c r="G328" s="193"/>
      <c r="H328" s="193"/>
      <c r="I328" s="193"/>
      <c r="J328" s="194"/>
    </row>
    <row r="329" spans="1:11" ht="15" customHeight="1" thickBot="1">
      <c r="A329" s="195"/>
      <c r="B329" s="196"/>
      <c r="C329" s="196"/>
      <c r="D329" s="196"/>
      <c r="E329" s="196"/>
      <c r="F329" s="196"/>
      <c r="G329" s="196"/>
      <c r="H329" s="196"/>
      <c r="I329" s="196"/>
      <c r="J329" s="197"/>
      <c r="K329" s="3"/>
    </row>
    <row r="330" spans="1:11" ht="15" customHeight="1">
      <c r="A330" s="198"/>
      <c r="B330" s="199"/>
      <c r="C330" s="199"/>
      <c r="D330" s="199"/>
      <c r="E330" s="199"/>
      <c r="F330" s="199"/>
      <c r="G330" s="199"/>
      <c r="H330" s="199"/>
      <c r="I330" s="199"/>
      <c r="J330" s="200"/>
      <c r="K330" s="3"/>
    </row>
    <row r="331" spans="1:11" ht="15" customHeight="1">
      <c r="A331" s="201"/>
      <c r="B331" s="202"/>
      <c r="C331" s="202"/>
      <c r="D331" s="202"/>
      <c r="E331" s="202"/>
      <c r="F331" s="202"/>
      <c r="G331" s="202"/>
      <c r="H331" s="202"/>
      <c r="I331" s="202"/>
      <c r="J331" s="203"/>
      <c r="K331" s="3"/>
    </row>
    <row r="332" spans="1:11" ht="15" customHeight="1">
      <c r="A332" s="201"/>
      <c r="B332" s="202"/>
      <c r="C332" s="202"/>
      <c r="D332" s="202"/>
      <c r="E332" s="202"/>
      <c r="F332" s="202"/>
      <c r="G332" s="202"/>
      <c r="H332" s="202"/>
      <c r="I332" s="202"/>
      <c r="J332" s="203"/>
      <c r="K332" s="3"/>
    </row>
    <row r="333" spans="1:11" ht="15" customHeight="1">
      <c r="A333" s="201"/>
      <c r="B333" s="202"/>
      <c r="C333" s="202"/>
      <c r="D333" s="202"/>
      <c r="E333" s="202"/>
      <c r="F333" s="202"/>
      <c r="G333" s="202"/>
      <c r="H333" s="202"/>
      <c r="I333" s="202"/>
      <c r="J333" s="203"/>
      <c r="K333" s="3"/>
    </row>
    <row r="334" spans="1:11" ht="15" customHeight="1">
      <c r="A334" s="201"/>
      <c r="B334" s="202"/>
      <c r="C334" s="202"/>
      <c r="D334" s="202"/>
      <c r="E334" s="202"/>
      <c r="F334" s="202"/>
      <c r="G334" s="202"/>
      <c r="H334" s="202"/>
      <c r="I334" s="202"/>
      <c r="J334" s="203"/>
      <c r="K334" s="3"/>
    </row>
    <row r="335" spans="1:11" ht="15.75" customHeight="1" thickBot="1">
      <c r="A335" s="204"/>
      <c r="B335" s="205"/>
      <c r="C335" s="205"/>
      <c r="D335" s="205"/>
      <c r="E335" s="205"/>
      <c r="F335" s="205"/>
      <c r="G335" s="205"/>
      <c r="H335" s="205"/>
      <c r="I335" s="205"/>
      <c r="J335" s="206"/>
      <c r="K335" s="3"/>
    </row>
    <row r="336" spans="1:11">
      <c r="A336" s="207"/>
      <c r="B336" s="207"/>
      <c r="C336" s="207"/>
      <c r="D336" s="207"/>
      <c r="E336" s="207"/>
      <c r="F336" s="207"/>
      <c r="G336" s="207"/>
      <c r="H336" s="207"/>
      <c r="I336" s="207"/>
      <c r="J336" s="207"/>
    </row>
    <row r="337" spans="1:11" ht="18.75">
      <c r="A337" s="231" t="s">
        <v>70</v>
      </c>
      <c r="B337" s="231"/>
      <c r="C337" s="231"/>
      <c r="D337" s="231"/>
      <c r="E337" s="231"/>
      <c r="F337" s="231"/>
      <c r="G337" s="231"/>
      <c r="H337" s="231"/>
      <c r="I337" s="231"/>
      <c r="J337" s="231"/>
    </row>
    <row r="338" spans="1:11" ht="15.75" thickBot="1">
      <c r="A338" s="232"/>
      <c r="B338" s="233"/>
      <c r="C338" s="233"/>
      <c r="D338" s="233"/>
      <c r="E338" s="233"/>
      <c r="F338" s="233"/>
      <c r="G338" s="233"/>
      <c r="H338" s="233"/>
      <c r="I338" s="233"/>
      <c r="J338" s="234"/>
    </row>
    <row r="339" spans="1:11" ht="16.5" thickBot="1">
      <c r="A339" s="235" t="s">
        <v>42</v>
      </c>
      <c r="B339" s="236"/>
      <c r="C339" s="237"/>
      <c r="D339" s="238"/>
      <c r="E339" s="238"/>
      <c r="F339" s="238"/>
      <c r="G339" s="238"/>
      <c r="H339" s="238"/>
      <c r="I339" s="238"/>
      <c r="J339" s="239"/>
      <c r="K339" s="3"/>
    </row>
    <row r="340" spans="1:11" ht="15.75" thickBot="1">
      <c r="A340" s="240"/>
      <c r="B340" s="241"/>
      <c r="C340" s="241"/>
      <c r="D340" s="241"/>
      <c r="E340" s="241"/>
      <c r="F340" s="241"/>
      <c r="G340" s="241"/>
      <c r="H340" s="241"/>
      <c r="I340" s="241"/>
      <c r="J340" s="242"/>
    </row>
    <row r="341" spans="1:11" ht="15.75" thickBot="1">
      <c r="A341" s="226" t="s">
        <v>44</v>
      </c>
      <c r="B341" s="227"/>
      <c r="C341" s="228"/>
      <c r="D341" s="2"/>
      <c r="E341" s="5"/>
      <c r="F341" s="229" t="s">
        <v>46</v>
      </c>
      <c r="G341" s="229"/>
      <c r="H341" s="230"/>
      <c r="I341" s="2"/>
      <c r="J341" s="6"/>
    </row>
    <row r="342" spans="1:11">
      <c r="A342" s="223"/>
      <c r="B342" s="224"/>
      <c r="C342" s="224"/>
      <c r="D342" s="224"/>
      <c r="E342" s="224"/>
      <c r="F342" s="224"/>
      <c r="G342" s="224"/>
      <c r="H342" s="224"/>
      <c r="I342" s="224"/>
      <c r="J342" s="225"/>
    </row>
    <row r="343" spans="1:11" ht="16.5" thickBot="1">
      <c r="A343" s="220" t="s">
        <v>48</v>
      </c>
      <c r="B343" s="221"/>
      <c r="C343" s="221"/>
      <c r="D343" s="221"/>
      <c r="E343" s="221"/>
      <c r="F343" s="221"/>
      <c r="G343" s="221"/>
      <c r="H343" s="221"/>
      <c r="I343" s="221"/>
      <c r="J343" s="222"/>
    </row>
    <row r="344" spans="1:11">
      <c r="A344" s="208"/>
      <c r="B344" s="209"/>
      <c r="C344" s="209"/>
      <c r="D344" s="209"/>
      <c r="E344" s="209"/>
      <c r="F344" s="209"/>
      <c r="G344" s="209"/>
      <c r="H344" s="209"/>
      <c r="I344" s="209"/>
      <c r="J344" s="210"/>
      <c r="K344" s="3"/>
    </row>
    <row r="345" spans="1:11">
      <c r="A345" s="211"/>
      <c r="B345" s="212"/>
      <c r="C345" s="212"/>
      <c r="D345" s="212"/>
      <c r="E345" s="212"/>
      <c r="F345" s="212"/>
      <c r="G345" s="212"/>
      <c r="H345" s="212"/>
      <c r="I345" s="212"/>
      <c r="J345" s="213"/>
      <c r="K345" s="3"/>
    </row>
    <row r="346" spans="1:11">
      <c r="A346" s="211"/>
      <c r="B346" s="212"/>
      <c r="C346" s="212"/>
      <c r="D346" s="212"/>
      <c r="E346" s="212"/>
      <c r="F346" s="212"/>
      <c r="G346" s="212"/>
      <c r="H346" s="212"/>
      <c r="I346" s="212"/>
      <c r="J346" s="213"/>
      <c r="K346" s="3"/>
    </row>
    <row r="347" spans="1:11">
      <c r="A347" s="211"/>
      <c r="B347" s="212"/>
      <c r="C347" s="212"/>
      <c r="D347" s="212"/>
      <c r="E347" s="212"/>
      <c r="F347" s="212"/>
      <c r="G347" s="212"/>
      <c r="H347" s="212"/>
      <c r="I347" s="212"/>
      <c r="J347" s="213"/>
      <c r="K347" s="3"/>
    </row>
    <row r="348" spans="1:11">
      <c r="A348" s="211"/>
      <c r="B348" s="212"/>
      <c r="C348" s="212"/>
      <c r="D348" s="212"/>
      <c r="E348" s="212"/>
      <c r="F348" s="212"/>
      <c r="G348" s="212"/>
      <c r="H348" s="212"/>
      <c r="I348" s="212"/>
      <c r="J348" s="213"/>
      <c r="K348" s="3"/>
    </row>
    <row r="349" spans="1:11">
      <c r="A349" s="211"/>
      <c r="B349" s="212"/>
      <c r="C349" s="212"/>
      <c r="D349" s="212"/>
      <c r="E349" s="212"/>
      <c r="F349" s="212"/>
      <c r="G349" s="212"/>
      <c r="H349" s="212"/>
      <c r="I349" s="212"/>
      <c r="J349" s="213"/>
      <c r="K349" s="3"/>
    </row>
    <row r="350" spans="1:11">
      <c r="A350" s="211"/>
      <c r="B350" s="212"/>
      <c r="C350" s="212"/>
      <c r="D350" s="212"/>
      <c r="E350" s="212"/>
      <c r="F350" s="212"/>
      <c r="G350" s="212"/>
      <c r="H350" s="212"/>
      <c r="I350" s="212"/>
      <c r="J350" s="213"/>
      <c r="K350" s="3"/>
    </row>
    <row r="351" spans="1:11">
      <c r="A351" s="211"/>
      <c r="B351" s="212"/>
      <c r="C351" s="212"/>
      <c r="D351" s="212"/>
      <c r="E351" s="212"/>
      <c r="F351" s="212"/>
      <c r="G351" s="212"/>
      <c r="H351" s="212"/>
      <c r="I351" s="212"/>
      <c r="J351" s="213"/>
      <c r="K351" s="3"/>
    </row>
    <row r="352" spans="1:11">
      <c r="A352" s="211"/>
      <c r="B352" s="212"/>
      <c r="C352" s="212"/>
      <c r="D352" s="212"/>
      <c r="E352" s="212"/>
      <c r="F352" s="212"/>
      <c r="G352" s="212"/>
      <c r="H352" s="212"/>
      <c r="I352" s="212"/>
      <c r="J352" s="213"/>
      <c r="K352" s="3"/>
    </row>
    <row r="353" spans="1:11" ht="15.75" thickBot="1">
      <c r="A353" s="214"/>
      <c r="B353" s="215"/>
      <c r="C353" s="215"/>
      <c r="D353" s="215"/>
      <c r="E353" s="215"/>
      <c r="F353" s="215"/>
      <c r="G353" s="215"/>
      <c r="H353" s="215"/>
      <c r="I353" s="215"/>
      <c r="J353" s="216"/>
      <c r="K353" s="3"/>
    </row>
    <row r="354" spans="1:11">
      <c r="A354" s="223"/>
      <c r="B354" s="224"/>
      <c r="C354" s="224"/>
      <c r="D354" s="224"/>
      <c r="E354" s="224"/>
      <c r="F354" s="224"/>
      <c r="G354" s="224"/>
      <c r="H354" s="224"/>
      <c r="I354" s="224"/>
      <c r="J354" s="225"/>
    </row>
    <row r="355" spans="1:11" ht="16.5" thickBot="1">
      <c r="A355" s="220" t="s">
        <v>50</v>
      </c>
      <c r="B355" s="221"/>
      <c r="C355" s="221"/>
      <c r="D355" s="221"/>
      <c r="E355" s="221"/>
      <c r="F355" s="221"/>
      <c r="G355" s="221"/>
      <c r="H355" s="221"/>
      <c r="I355" s="221"/>
      <c r="J355" s="222"/>
    </row>
    <row r="356" spans="1:11">
      <c r="A356" s="208"/>
      <c r="B356" s="209"/>
      <c r="C356" s="209"/>
      <c r="D356" s="209"/>
      <c r="E356" s="209"/>
      <c r="F356" s="209"/>
      <c r="G356" s="209"/>
      <c r="H356" s="209"/>
      <c r="I356" s="209"/>
      <c r="J356" s="210"/>
      <c r="K356" s="3"/>
    </row>
    <row r="357" spans="1:11">
      <c r="A357" s="217"/>
      <c r="B357" s="218"/>
      <c r="C357" s="218"/>
      <c r="D357" s="218"/>
      <c r="E357" s="218"/>
      <c r="F357" s="218"/>
      <c r="G357" s="218"/>
      <c r="H357" s="218"/>
      <c r="I357" s="218"/>
      <c r="J357" s="219"/>
      <c r="K357" s="3"/>
    </row>
    <row r="358" spans="1:11">
      <c r="A358" s="217"/>
      <c r="B358" s="218"/>
      <c r="C358" s="218"/>
      <c r="D358" s="218"/>
      <c r="E358" s="218"/>
      <c r="F358" s="218"/>
      <c r="G358" s="218"/>
      <c r="H358" s="218"/>
      <c r="I358" s="218"/>
      <c r="J358" s="219"/>
      <c r="K358" s="3"/>
    </row>
    <row r="359" spans="1:11">
      <c r="A359" s="217"/>
      <c r="B359" s="218"/>
      <c r="C359" s="218"/>
      <c r="D359" s="218"/>
      <c r="E359" s="218"/>
      <c r="F359" s="218"/>
      <c r="G359" s="218"/>
      <c r="H359" s="218"/>
      <c r="I359" s="218"/>
      <c r="J359" s="219"/>
      <c r="K359" s="3"/>
    </row>
    <row r="360" spans="1:11" ht="15.75" thickBot="1">
      <c r="A360" s="214"/>
      <c r="B360" s="215"/>
      <c r="C360" s="215"/>
      <c r="D360" s="215"/>
      <c r="E360" s="215"/>
      <c r="F360" s="215"/>
      <c r="G360" s="215"/>
      <c r="H360" s="215"/>
      <c r="I360" s="215"/>
      <c r="J360" s="216"/>
      <c r="K360" s="3"/>
    </row>
    <row r="361" spans="1:11">
      <c r="A361" s="223"/>
      <c r="B361" s="224"/>
      <c r="C361" s="224"/>
      <c r="D361" s="224"/>
      <c r="E361" s="224"/>
      <c r="F361" s="224"/>
      <c r="G361" s="224"/>
      <c r="H361" s="224"/>
      <c r="I361" s="224"/>
      <c r="J361" s="225"/>
    </row>
    <row r="362" spans="1:11" ht="16.5" thickBot="1">
      <c r="A362" s="220" t="s">
        <v>52</v>
      </c>
      <c r="B362" s="221"/>
      <c r="C362" s="221"/>
      <c r="D362" s="221"/>
      <c r="E362" s="221"/>
      <c r="F362" s="221"/>
      <c r="G362" s="221"/>
      <c r="H362" s="221"/>
      <c r="I362" s="221"/>
      <c r="J362" s="222"/>
    </row>
    <row r="363" spans="1:11" ht="15.75" customHeight="1">
      <c r="A363" s="208"/>
      <c r="B363" s="209"/>
      <c r="C363" s="209"/>
      <c r="D363" s="209"/>
      <c r="E363" s="209"/>
      <c r="F363" s="209"/>
      <c r="G363" s="209"/>
      <c r="H363" s="209"/>
      <c r="I363" s="209"/>
      <c r="J363" s="210"/>
      <c r="K363" s="3"/>
    </row>
    <row r="364" spans="1:11">
      <c r="A364" s="217"/>
      <c r="B364" s="218"/>
      <c r="C364" s="218"/>
      <c r="D364" s="218"/>
      <c r="E364" s="218"/>
      <c r="F364" s="218"/>
      <c r="G364" s="218"/>
      <c r="H364" s="218"/>
      <c r="I364" s="218"/>
      <c r="J364" s="219"/>
      <c r="K364" s="3"/>
    </row>
    <row r="365" spans="1:11">
      <c r="A365" s="217"/>
      <c r="B365" s="218"/>
      <c r="C365" s="218"/>
      <c r="D365" s="218"/>
      <c r="E365" s="218"/>
      <c r="F365" s="218"/>
      <c r="G365" s="218"/>
      <c r="H365" s="218"/>
      <c r="I365" s="218"/>
      <c r="J365" s="219"/>
      <c r="K365" s="3"/>
    </row>
    <row r="366" spans="1:11">
      <c r="A366" s="217"/>
      <c r="B366" s="218"/>
      <c r="C366" s="218"/>
      <c r="D366" s="218"/>
      <c r="E366" s="218"/>
      <c r="F366" s="218"/>
      <c r="G366" s="218"/>
      <c r="H366" s="218"/>
      <c r="I366" s="218"/>
      <c r="J366" s="219"/>
      <c r="K366" s="3"/>
    </row>
    <row r="367" spans="1:11">
      <c r="A367" s="217"/>
      <c r="B367" s="218"/>
      <c r="C367" s="218"/>
      <c r="D367" s="218"/>
      <c r="E367" s="218"/>
      <c r="F367" s="218"/>
      <c r="G367" s="218"/>
      <c r="H367" s="218"/>
      <c r="I367" s="218"/>
      <c r="J367" s="219"/>
      <c r="K367" s="3"/>
    </row>
    <row r="368" spans="1:11" ht="15.75" thickBot="1">
      <c r="A368" s="214"/>
      <c r="B368" s="215"/>
      <c r="C368" s="215"/>
      <c r="D368" s="215"/>
      <c r="E368" s="215"/>
      <c r="F368" s="215"/>
      <c r="G368" s="215"/>
      <c r="H368" s="215"/>
      <c r="I368" s="215"/>
      <c r="J368" s="216"/>
      <c r="K368" s="3"/>
    </row>
    <row r="369" spans="1:11">
      <c r="A369" s="223"/>
      <c r="B369" s="224"/>
      <c r="C369" s="224"/>
      <c r="D369" s="224"/>
      <c r="E369" s="224"/>
      <c r="F369" s="224"/>
      <c r="G369" s="224"/>
      <c r="H369" s="224"/>
      <c r="I369" s="224"/>
      <c r="J369" s="225"/>
    </row>
    <row r="370" spans="1:11" ht="16.5" customHeight="1">
      <c r="A370" s="192" t="s">
        <v>54</v>
      </c>
      <c r="B370" s="193"/>
      <c r="C370" s="193"/>
      <c r="D370" s="193"/>
      <c r="E370" s="193"/>
      <c r="F370" s="193"/>
      <c r="G370" s="193"/>
      <c r="H370" s="193"/>
      <c r="I370" s="193"/>
      <c r="J370" s="194"/>
    </row>
    <row r="371" spans="1:11" ht="15" customHeight="1" thickBot="1">
      <c r="A371" s="195"/>
      <c r="B371" s="196"/>
      <c r="C371" s="196"/>
      <c r="D371" s="196"/>
      <c r="E371" s="196"/>
      <c r="F371" s="196"/>
      <c r="G371" s="196"/>
      <c r="H371" s="196"/>
      <c r="I371" s="196"/>
      <c r="J371" s="197"/>
      <c r="K371" s="3"/>
    </row>
    <row r="372" spans="1:11" ht="15" customHeight="1">
      <c r="A372" s="198"/>
      <c r="B372" s="199"/>
      <c r="C372" s="199"/>
      <c r="D372" s="199"/>
      <c r="E372" s="199"/>
      <c r="F372" s="199"/>
      <c r="G372" s="199"/>
      <c r="H372" s="199"/>
      <c r="I372" s="199"/>
      <c r="J372" s="200"/>
      <c r="K372" s="3"/>
    </row>
    <row r="373" spans="1:11" ht="15" customHeight="1">
      <c r="A373" s="201"/>
      <c r="B373" s="202"/>
      <c r="C373" s="202"/>
      <c r="D373" s="202"/>
      <c r="E373" s="202"/>
      <c r="F373" s="202"/>
      <c r="G373" s="202"/>
      <c r="H373" s="202"/>
      <c r="I373" s="202"/>
      <c r="J373" s="203"/>
      <c r="K373" s="3"/>
    </row>
    <row r="374" spans="1:11" ht="15" customHeight="1">
      <c r="A374" s="201"/>
      <c r="B374" s="202"/>
      <c r="C374" s="202"/>
      <c r="D374" s="202"/>
      <c r="E374" s="202"/>
      <c r="F374" s="202"/>
      <c r="G374" s="202"/>
      <c r="H374" s="202"/>
      <c r="I374" s="202"/>
      <c r="J374" s="203"/>
      <c r="K374" s="3"/>
    </row>
    <row r="375" spans="1:11" ht="15" customHeight="1">
      <c r="A375" s="201"/>
      <c r="B375" s="202"/>
      <c r="C375" s="202"/>
      <c r="D375" s="202"/>
      <c r="E375" s="202"/>
      <c r="F375" s="202"/>
      <c r="G375" s="202"/>
      <c r="H375" s="202"/>
      <c r="I375" s="202"/>
      <c r="J375" s="203"/>
      <c r="K375" s="3"/>
    </row>
    <row r="376" spans="1:11" ht="15" customHeight="1">
      <c r="A376" s="201"/>
      <c r="B376" s="202"/>
      <c r="C376" s="202"/>
      <c r="D376" s="202"/>
      <c r="E376" s="202"/>
      <c r="F376" s="202"/>
      <c r="G376" s="202"/>
      <c r="H376" s="202"/>
      <c r="I376" s="202"/>
      <c r="J376" s="203"/>
      <c r="K376" s="3"/>
    </row>
    <row r="377" spans="1:11" ht="15.75" customHeight="1" thickBot="1">
      <c r="A377" s="204"/>
      <c r="B377" s="205"/>
      <c r="C377" s="205"/>
      <c r="D377" s="205"/>
      <c r="E377" s="205"/>
      <c r="F377" s="205"/>
      <c r="G377" s="205"/>
      <c r="H377" s="205"/>
      <c r="I377" s="205"/>
      <c r="J377" s="206"/>
      <c r="K377" s="3"/>
    </row>
    <row r="378" spans="1:11">
      <c r="A378" s="207"/>
      <c r="B378" s="207"/>
      <c r="C378" s="207"/>
      <c r="D378" s="207"/>
      <c r="E378" s="207"/>
      <c r="F378" s="207"/>
      <c r="G378" s="207"/>
      <c r="H378" s="207"/>
      <c r="I378" s="207"/>
      <c r="J378" s="207"/>
    </row>
    <row r="379" spans="1:11" ht="18.75">
      <c r="A379" s="231" t="s">
        <v>71</v>
      </c>
      <c r="B379" s="231"/>
      <c r="C379" s="231"/>
      <c r="D379" s="231"/>
      <c r="E379" s="231"/>
      <c r="F379" s="231"/>
      <c r="G379" s="231"/>
      <c r="H379" s="231"/>
      <c r="I379" s="231"/>
      <c r="J379" s="231"/>
    </row>
    <row r="380" spans="1:11" ht="15.75" thickBot="1">
      <c r="A380" s="232"/>
      <c r="B380" s="233"/>
      <c r="C380" s="233"/>
      <c r="D380" s="233"/>
      <c r="E380" s="233"/>
      <c r="F380" s="233"/>
      <c r="G380" s="233"/>
      <c r="H380" s="233"/>
      <c r="I380" s="233"/>
      <c r="J380" s="234"/>
    </row>
    <row r="381" spans="1:11" ht="16.5" thickBot="1">
      <c r="A381" s="235" t="s">
        <v>42</v>
      </c>
      <c r="B381" s="236"/>
      <c r="C381" s="237"/>
      <c r="D381" s="238"/>
      <c r="E381" s="238"/>
      <c r="F381" s="238"/>
      <c r="G381" s="238"/>
      <c r="H381" s="238"/>
      <c r="I381" s="238"/>
      <c r="J381" s="239"/>
      <c r="K381" s="3"/>
    </row>
    <row r="382" spans="1:11" ht="15.75" thickBot="1">
      <c r="A382" s="240"/>
      <c r="B382" s="241"/>
      <c r="C382" s="241"/>
      <c r="D382" s="241"/>
      <c r="E382" s="241"/>
      <c r="F382" s="241"/>
      <c r="G382" s="241"/>
      <c r="H382" s="241"/>
      <c r="I382" s="241"/>
      <c r="J382" s="242"/>
    </row>
    <row r="383" spans="1:11" ht="15.75" thickBot="1">
      <c r="A383" s="226" t="s">
        <v>44</v>
      </c>
      <c r="B383" s="227"/>
      <c r="C383" s="228"/>
      <c r="D383" s="2"/>
      <c r="E383" s="5"/>
      <c r="F383" s="229" t="s">
        <v>46</v>
      </c>
      <c r="G383" s="229"/>
      <c r="H383" s="230"/>
      <c r="I383" s="2"/>
      <c r="J383" s="6"/>
    </row>
    <row r="384" spans="1:11">
      <c r="A384" s="223"/>
      <c r="B384" s="224"/>
      <c r="C384" s="224"/>
      <c r="D384" s="224"/>
      <c r="E384" s="224"/>
      <c r="F384" s="224"/>
      <c r="G384" s="224"/>
      <c r="H384" s="224"/>
      <c r="I384" s="224"/>
      <c r="J384" s="225"/>
    </row>
    <row r="385" spans="1:11" ht="16.5" thickBot="1">
      <c r="A385" s="220" t="s">
        <v>48</v>
      </c>
      <c r="B385" s="221"/>
      <c r="C385" s="221"/>
      <c r="D385" s="221"/>
      <c r="E385" s="221"/>
      <c r="F385" s="221"/>
      <c r="G385" s="221"/>
      <c r="H385" s="221"/>
      <c r="I385" s="221"/>
      <c r="J385" s="222"/>
    </row>
    <row r="386" spans="1:11">
      <c r="A386" s="208"/>
      <c r="B386" s="209"/>
      <c r="C386" s="209"/>
      <c r="D386" s="209"/>
      <c r="E386" s="209"/>
      <c r="F386" s="209"/>
      <c r="G386" s="209"/>
      <c r="H386" s="209"/>
      <c r="I386" s="209"/>
      <c r="J386" s="210"/>
      <c r="K386" s="3"/>
    </row>
    <row r="387" spans="1:11">
      <c r="A387" s="211"/>
      <c r="B387" s="212"/>
      <c r="C387" s="212"/>
      <c r="D387" s="212"/>
      <c r="E387" s="212"/>
      <c r="F387" s="212"/>
      <c r="G387" s="212"/>
      <c r="H387" s="212"/>
      <c r="I387" s="212"/>
      <c r="J387" s="213"/>
      <c r="K387" s="3"/>
    </row>
    <row r="388" spans="1:11">
      <c r="A388" s="211"/>
      <c r="B388" s="212"/>
      <c r="C388" s="212"/>
      <c r="D388" s="212"/>
      <c r="E388" s="212"/>
      <c r="F388" s="212"/>
      <c r="G388" s="212"/>
      <c r="H388" s="212"/>
      <c r="I388" s="212"/>
      <c r="J388" s="213"/>
      <c r="K388" s="3"/>
    </row>
    <row r="389" spans="1:11">
      <c r="A389" s="211"/>
      <c r="B389" s="212"/>
      <c r="C389" s="212"/>
      <c r="D389" s="212"/>
      <c r="E389" s="212"/>
      <c r="F389" s="212"/>
      <c r="G389" s="212"/>
      <c r="H389" s="212"/>
      <c r="I389" s="212"/>
      <c r="J389" s="213"/>
      <c r="K389" s="3"/>
    </row>
    <row r="390" spans="1:11">
      <c r="A390" s="211"/>
      <c r="B390" s="212"/>
      <c r="C390" s="212"/>
      <c r="D390" s="212"/>
      <c r="E390" s="212"/>
      <c r="F390" s="212"/>
      <c r="G390" s="212"/>
      <c r="H390" s="212"/>
      <c r="I390" s="212"/>
      <c r="J390" s="213"/>
      <c r="K390" s="3"/>
    </row>
    <row r="391" spans="1:11">
      <c r="A391" s="211"/>
      <c r="B391" s="212"/>
      <c r="C391" s="212"/>
      <c r="D391" s="212"/>
      <c r="E391" s="212"/>
      <c r="F391" s="212"/>
      <c r="G391" s="212"/>
      <c r="H391" s="212"/>
      <c r="I391" s="212"/>
      <c r="J391" s="213"/>
      <c r="K391" s="3"/>
    </row>
    <row r="392" spans="1:11">
      <c r="A392" s="211"/>
      <c r="B392" s="212"/>
      <c r="C392" s="212"/>
      <c r="D392" s="212"/>
      <c r="E392" s="212"/>
      <c r="F392" s="212"/>
      <c r="G392" s="212"/>
      <c r="H392" s="212"/>
      <c r="I392" s="212"/>
      <c r="J392" s="213"/>
      <c r="K392" s="3"/>
    </row>
    <row r="393" spans="1:11">
      <c r="A393" s="211"/>
      <c r="B393" s="212"/>
      <c r="C393" s="212"/>
      <c r="D393" s="212"/>
      <c r="E393" s="212"/>
      <c r="F393" s="212"/>
      <c r="G393" s="212"/>
      <c r="H393" s="212"/>
      <c r="I393" s="212"/>
      <c r="J393" s="213"/>
      <c r="K393" s="3"/>
    </row>
    <row r="394" spans="1:11">
      <c r="A394" s="211"/>
      <c r="B394" s="212"/>
      <c r="C394" s="212"/>
      <c r="D394" s="212"/>
      <c r="E394" s="212"/>
      <c r="F394" s="212"/>
      <c r="G394" s="212"/>
      <c r="H394" s="212"/>
      <c r="I394" s="212"/>
      <c r="J394" s="213"/>
      <c r="K394" s="3"/>
    </row>
    <row r="395" spans="1:11" ht="15.75" thickBot="1">
      <c r="A395" s="214"/>
      <c r="B395" s="215"/>
      <c r="C395" s="215"/>
      <c r="D395" s="215"/>
      <c r="E395" s="215"/>
      <c r="F395" s="215"/>
      <c r="G395" s="215"/>
      <c r="H395" s="215"/>
      <c r="I395" s="215"/>
      <c r="J395" s="216"/>
      <c r="K395" s="3"/>
    </row>
    <row r="396" spans="1:11">
      <c r="A396" s="223"/>
      <c r="B396" s="224"/>
      <c r="C396" s="224"/>
      <c r="D396" s="224"/>
      <c r="E396" s="224"/>
      <c r="F396" s="224"/>
      <c r="G396" s="224"/>
      <c r="H396" s="224"/>
      <c r="I396" s="224"/>
      <c r="J396" s="225"/>
    </row>
    <row r="397" spans="1:11" ht="16.5" thickBot="1">
      <c r="A397" s="220" t="s">
        <v>50</v>
      </c>
      <c r="B397" s="221"/>
      <c r="C397" s="221"/>
      <c r="D397" s="221"/>
      <c r="E397" s="221"/>
      <c r="F397" s="221"/>
      <c r="G397" s="221"/>
      <c r="H397" s="221"/>
      <c r="I397" s="221"/>
      <c r="J397" s="222"/>
    </row>
    <row r="398" spans="1:11">
      <c r="A398" s="208"/>
      <c r="B398" s="209"/>
      <c r="C398" s="209"/>
      <c r="D398" s="209"/>
      <c r="E398" s="209"/>
      <c r="F398" s="209"/>
      <c r="G398" s="209"/>
      <c r="H398" s="209"/>
      <c r="I398" s="209"/>
      <c r="J398" s="210"/>
      <c r="K398" s="3"/>
    </row>
    <row r="399" spans="1:11">
      <c r="A399" s="211"/>
      <c r="B399" s="212"/>
      <c r="C399" s="212"/>
      <c r="D399" s="212"/>
      <c r="E399" s="212"/>
      <c r="F399" s="212"/>
      <c r="G399" s="212"/>
      <c r="H399" s="212"/>
      <c r="I399" s="212"/>
      <c r="J399" s="213"/>
      <c r="K399" s="3"/>
    </row>
    <row r="400" spans="1:11">
      <c r="A400" s="217"/>
      <c r="B400" s="218"/>
      <c r="C400" s="218"/>
      <c r="D400" s="218"/>
      <c r="E400" s="218"/>
      <c r="F400" s="218"/>
      <c r="G400" s="218"/>
      <c r="H400" s="218"/>
      <c r="I400" s="218"/>
      <c r="J400" s="219"/>
      <c r="K400" s="3"/>
    </row>
    <row r="401" spans="1:11">
      <c r="A401" s="217"/>
      <c r="B401" s="218"/>
      <c r="C401" s="218"/>
      <c r="D401" s="218"/>
      <c r="E401" s="218"/>
      <c r="F401" s="218"/>
      <c r="G401" s="218"/>
      <c r="H401" s="218"/>
      <c r="I401" s="218"/>
      <c r="J401" s="219"/>
      <c r="K401" s="3"/>
    </row>
    <row r="402" spans="1:11" ht="15.75" thickBot="1">
      <c r="A402" s="214"/>
      <c r="B402" s="215"/>
      <c r="C402" s="215"/>
      <c r="D402" s="215"/>
      <c r="E402" s="215"/>
      <c r="F402" s="215"/>
      <c r="G402" s="215"/>
      <c r="H402" s="215"/>
      <c r="I402" s="215"/>
      <c r="J402" s="216"/>
      <c r="K402" s="3"/>
    </row>
    <row r="403" spans="1:11">
      <c r="A403" s="223"/>
      <c r="B403" s="224"/>
      <c r="C403" s="224"/>
      <c r="D403" s="224"/>
      <c r="E403" s="224"/>
      <c r="F403" s="224"/>
      <c r="G403" s="224"/>
      <c r="H403" s="224"/>
      <c r="I403" s="224"/>
      <c r="J403" s="225"/>
    </row>
    <row r="404" spans="1:11" ht="16.5" thickBot="1">
      <c r="A404" s="220" t="s">
        <v>52</v>
      </c>
      <c r="B404" s="221"/>
      <c r="C404" s="221"/>
      <c r="D404" s="221"/>
      <c r="E404" s="221"/>
      <c r="F404" s="221"/>
      <c r="G404" s="221"/>
      <c r="H404" s="221"/>
      <c r="I404" s="221"/>
      <c r="J404" s="222"/>
    </row>
    <row r="405" spans="1:11">
      <c r="A405" s="208"/>
      <c r="B405" s="209"/>
      <c r="C405" s="209"/>
      <c r="D405" s="209"/>
      <c r="E405" s="209"/>
      <c r="F405" s="209"/>
      <c r="G405" s="209"/>
      <c r="H405" s="209"/>
      <c r="I405" s="209"/>
      <c r="J405" s="210"/>
      <c r="K405" s="3"/>
    </row>
    <row r="406" spans="1:11">
      <c r="A406" s="211"/>
      <c r="B406" s="212"/>
      <c r="C406" s="212"/>
      <c r="D406" s="212"/>
      <c r="E406" s="212"/>
      <c r="F406" s="212"/>
      <c r="G406" s="212"/>
      <c r="H406" s="212"/>
      <c r="I406" s="212"/>
      <c r="J406" s="213"/>
      <c r="K406" s="3"/>
    </row>
    <row r="407" spans="1:11">
      <c r="A407" s="211"/>
      <c r="B407" s="212"/>
      <c r="C407" s="212"/>
      <c r="D407" s="212"/>
      <c r="E407" s="212"/>
      <c r="F407" s="212"/>
      <c r="G407" s="212"/>
      <c r="H407" s="212"/>
      <c r="I407" s="212"/>
      <c r="J407" s="213"/>
      <c r="K407" s="3"/>
    </row>
    <row r="408" spans="1:11">
      <c r="A408" s="211"/>
      <c r="B408" s="212"/>
      <c r="C408" s="212"/>
      <c r="D408" s="212"/>
      <c r="E408" s="212"/>
      <c r="F408" s="212"/>
      <c r="G408" s="212"/>
      <c r="H408" s="212"/>
      <c r="I408" s="212"/>
      <c r="J408" s="213"/>
      <c r="K408" s="3"/>
    </row>
    <row r="409" spans="1:11">
      <c r="A409" s="217"/>
      <c r="B409" s="218"/>
      <c r="C409" s="218"/>
      <c r="D409" s="218"/>
      <c r="E409" s="218"/>
      <c r="F409" s="218"/>
      <c r="G409" s="218"/>
      <c r="H409" s="218"/>
      <c r="I409" s="218"/>
      <c r="J409" s="219"/>
      <c r="K409" s="3"/>
    </row>
    <row r="410" spans="1:11" ht="15.75" thickBot="1">
      <c r="A410" s="214"/>
      <c r="B410" s="215"/>
      <c r="C410" s="215"/>
      <c r="D410" s="215"/>
      <c r="E410" s="215"/>
      <c r="F410" s="215"/>
      <c r="G410" s="215"/>
      <c r="H410" s="215"/>
      <c r="I410" s="215"/>
      <c r="J410" s="216"/>
      <c r="K410" s="3"/>
    </row>
    <row r="411" spans="1:11">
      <c r="A411" s="223"/>
      <c r="B411" s="224"/>
      <c r="C411" s="224"/>
      <c r="D411" s="224"/>
      <c r="E411" s="224"/>
      <c r="F411" s="224"/>
      <c r="G411" s="224"/>
      <c r="H411" s="224"/>
      <c r="I411" s="224"/>
      <c r="J411" s="225"/>
    </row>
    <row r="412" spans="1:11" ht="16.5" customHeight="1">
      <c r="A412" s="192" t="s">
        <v>54</v>
      </c>
      <c r="B412" s="193"/>
      <c r="C412" s="193"/>
      <c r="D412" s="193"/>
      <c r="E412" s="193"/>
      <c r="F412" s="193"/>
      <c r="G412" s="193"/>
      <c r="H412" s="193"/>
      <c r="I412" s="193"/>
      <c r="J412" s="194"/>
    </row>
    <row r="413" spans="1:11" ht="15" customHeight="1" thickBot="1">
      <c r="A413" s="195"/>
      <c r="B413" s="196"/>
      <c r="C413" s="196"/>
      <c r="D413" s="196"/>
      <c r="E413" s="196"/>
      <c r="F413" s="196"/>
      <c r="G413" s="196"/>
      <c r="H413" s="196"/>
      <c r="I413" s="196"/>
      <c r="J413" s="197"/>
      <c r="K413" s="3"/>
    </row>
    <row r="414" spans="1:11" ht="15" customHeight="1">
      <c r="A414" s="198"/>
      <c r="B414" s="199"/>
      <c r="C414" s="199"/>
      <c r="D414" s="199"/>
      <c r="E414" s="199"/>
      <c r="F414" s="199"/>
      <c r="G414" s="199"/>
      <c r="H414" s="199"/>
      <c r="I414" s="199"/>
      <c r="J414" s="200"/>
      <c r="K414" s="3"/>
    </row>
    <row r="415" spans="1:11" ht="15" customHeight="1">
      <c r="A415" s="201"/>
      <c r="B415" s="202"/>
      <c r="C415" s="202"/>
      <c r="D415" s="202"/>
      <c r="E415" s="202"/>
      <c r="F415" s="202"/>
      <c r="G415" s="202"/>
      <c r="H415" s="202"/>
      <c r="I415" s="202"/>
      <c r="J415" s="203"/>
      <c r="K415" s="3"/>
    </row>
    <row r="416" spans="1:11" ht="15" customHeight="1">
      <c r="A416" s="201"/>
      <c r="B416" s="202"/>
      <c r="C416" s="202"/>
      <c r="D416" s="202"/>
      <c r="E416" s="202"/>
      <c r="F416" s="202"/>
      <c r="G416" s="202"/>
      <c r="H416" s="202"/>
      <c r="I416" s="202"/>
      <c r="J416" s="203"/>
      <c r="K416" s="3"/>
    </row>
    <row r="417" spans="1:11" ht="15" customHeight="1">
      <c r="A417" s="201"/>
      <c r="B417" s="202"/>
      <c r="C417" s="202"/>
      <c r="D417" s="202"/>
      <c r="E417" s="202"/>
      <c r="F417" s="202"/>
      <c r="G417" s="202"/>
      <c r="H417" s="202"/>
      <c r="I417" s="202"/>
      <c r="J417" s="203"/>
      <c r="K417" s="3"/>
    </row>
    <row r="418" spans="1:11" ht="15" customHeight="1">
      <c r="A418" s="201"/>
      <c r="B418" s="202"/>
      <c r="C418" s="202"/>
      <c r="D418" s="202"/>
      <c r="E418" s="202"/>
      <c r="F418" s="202"/>
      <c r="G418" s="202"/>
      <c r="H418" s="202"/>
      <c r="I418" s="202"/>
      <c r="J418" s="203"/>
      <c r="K418" s="3"/>
    </row>
    <row r="419" spans="1:11" ht="15.75" customHeight="1" thickBot="1">
      <c r="A419" s="204"/>
      <c r="B419" s="205"/>
      <c r="C419" s="205"/>
      <c r="D419" s="205"/>
      <c r="E419" s="205"/>
      <c r="F419" s="205"/>
      <c r="G419" s="205"/>
      <c r="H419" s="205"/>
      <c r="I419" s="205"/>
      <c r="J419" s="206"/>
      <c r="K419" s="3"/>
    </row>
    <row r="420" spans="1:11">
      <c r="A420" s="207"/>
      <c r="B420" s="207"/>
      <c r="C420" s="207"/>
      <c r="D420" s="207"/>
      <c r="E420" s="207"/>
      <c r="F420" s="207"/>
      <c r="G420" s="207"/>
      <c r="H420" s="207"/>
      <c r="I420" s="207"/>
      <c r="J420" s="207"/>
    </row>
    <row r="421" spans="1:11" ht="18.75">
      <c r="A421" s="231" t="s">
        <v>72</v>
      </c>
      <c r="B421" s="231"/>
      <c r="C421" s="231"/>
      <c r="D421" s="231"/>
      <c r="E421" s="231"/>
      <c r="F421" s="231"/>
      <c r="G421" s="231"/>
      <c r="H421" s="231"/>
      <c r="I421" s="231"/>
      <c r="J421" s="231"/>
    </row>
    <row r="422" spans="1:11" ht="15.75" thickBot="1">
      <c r="A422" s="232"/>
      <c r="B422" s="233"/>
      <c r="C422" s="233"/>
      <c r="D422" s="233"/>
      <c r="E422" s="233"/>
      <c r="F422" s="233"/>
      <c r="G422" s="233"/>
      <c r="H422" s="233"/>
      <c r="I422" s="233"/>
      <c r="J422" s="234"/>
    </row>
    <row r="423" spans="1:11" ht="16.5" thickBot="1">
      <c r="A423" s="235" t="s">
        <v>42</v>
      </c>
      <c r="B423" s="236"/>
      <c r="C423" s="237"/>
      <c r="D423" s="238"/>
      <c r="E423" s="238"/>
      <c r="F423" s="238"/>
      <c r="G423" s="238"/>
      <c r="H423" s="238"/>
      <c r="I423" s="238"/>
      <c r="J423" s="239"/>
      <c r="K423" s="3"/>
    </row>
    <row r="424" spans="1:11" ht="15.75" thickBot="1">
      <c r="A424" s="240"/>
      <c r="B424" s="241"/>
      <c r="C424" s="241"/>
      <c r="D424" s="241"/>
      <c r="E424" s="241"/>
      <c r="F424" s="241"/>
      <c r="G424" s="241"/>
      <c r="H424" s="241"/>
      <c r="I424" s="241"/>
      <c r="J424" s="242"/>
    </row>
    <row r="425" spans="1:11" ht="15.75" thickBot="1">
      <c r="A425" s="226" t="s">
        <v>44</v>
      </c>
      <c r="B425" s="227"/>
      <c r="C425" s="228"/>
      <c r="D425" s="2"/>
      <c r="E425" s="5"/>
      <c r="F425" s="229" t="s">
        <v>46</v>
      </c>
      <c r="G425" s="229"/>
      <c r="H425" s="230"/>
      <c r="I425" s="2"/>
      <c r="J425" s="6"/>
    </row>
    <row r="426" spans="1:11">
      <c r="A426" s="223"/>
      <c r="B426" s="224"/>
      <c r="C426" s="224"/>
      <c r="D426" s="224"/>
      <c r="E426" s="224"/>
      <c r="F426" s="224"/>
      <c r="G426" s="224"/>
      <c r="H426" s="224"/>
      <c r="I426" s="224"/>
      <c r="J426" s="225"/>
    </row>
    <row r="427" spans="1:11" ht="16.5" thickBot="1">
      <c r="A427" s="220" t="s">
        <v>48</v>
      </c>
      <c r="B427" s="221"/>
      <c r="C427" s="221"/>
      <c r="D427" s="221"/>
      <c r="E427" s="221"/>
      <c r="F427" s="221"/>
      <c r="G427" s="221"/>
      <c r="H427" s="221"/>
      <c r="I427" s="221"/>
      <c r="J427" s="222"/>
    </row>
    <row r="428" spans="1:11">
      <c r="A428" s="208"/>
      <c r="B428" s="209"/>
      <c r="C428" s="209"/>
      <c r="D428" s="209"/>
      <c r="E428" s="209"/>
      <c r="F428" s="209"/>
      <c r="G428" s="209"/>
      <c r="H428" s="209"/>
      <c r="I428" s="209"/>
      <c r="J428" s="210"/>
      <c r="K428" s="3"/>
    </row>
    <row r="429" spans="1:11">
      <c r="A429" s="217"/>
      <c r="B429" s="218"/>
      <c r="C429" s="218"/>
      <c r="D429" s="218"/>
      <c r="E429" s="218"/>
      <c r="F429" s="218"/>
      <c r="G429" s="218"/>
      <c r="H429" s="218"/>
      <c r="I429" s="218"/>
      <c r="J429" s="219"/>
      <c r="K429" s="3"/>
    </row>
    <row r="430" spans="1:11">
      <c r="A430" s="217"/>
      <c r="B430" s="218"/>
      <c r="C430" s="218"/>
      <c r="D430" s="218"/>
      <c r="E430" s="218"/>
      <c r="F430" s="218"/>
      <c r="G430" s="218"/>
      <c r="H430" s="218"/>
      <c r="I430" s="218"/>
      <c r="J430" s="219"/>
      <c r="K430" s="3"/>
    </row>
    <row r="431" spans="1:11">
      <c r="A431" s="217"/>
      <c r="B431" s="218"/>
      <c r="C431" s="218"/>
      <c r="D431" s="218"/>
      <c r="E431" s="218"/>
      <c r="F431" s="218"/>
      <c r="G431" s="218"/>
      <c r="H431" s="218"/>
      <c r="I431" s="218"/>
      <c r="J431" s="219"/>
      <c r="K431" s="3"/>
    </row>
    <row r="432" spans="1:11">
      <c r="A432" s="217"/>
      <c r="B432" s="218"/>
      <c r="C432" s="218"/>
      <c r="D432" s="218"/>
      <c r="E432" s="218"/>
      <c r="F432" s="218"/>
      <c r="G432" s="218"/>
      <c r="H432" s="218"/>
      <c r="I432" s="218"/>
      <c r="J432" s="219"/>
      <c r="K432" s="3"/>
    </row>
    <row r="433" spans="1:11">
      <c r="A433" s="217"/>
      <c r="B433" s="218"/>
      <c r="C433" s="218"/>
      <c r="D433" s="218"/>
      <c r="E433" s="218"/>
      <c r="F433" s="218"/>
      <c r="G433" s="218"/>
      <c r="H433" s="218"/>
      <c r="I433" s="218"/>
      <c r="J433" s="219"/>
      <c r="K433" s="3"/>
    </row>
    <row r="434" spans="1:11">
      <c r="A434" s="217"/>
      <c r="B434" s="218"/>
      <c r="C434" s="218"/>
      <c r="D434" s="218"/>
      <c r="E434" s="218"/>
      <c r="F434" s="218"/>
      <c r="G434" s="218"/>
      <c r="H434" s="218"/>
      <c r="I434" s="218"/>
      <c r="J434" s="219"/>
      <c r="K434" s="3"/>
    </row>
    <row r="435" spans="1:11">
      <c r="A435" s="217"/>
      <c r="B435" s="218"/>
      <c r="C435" s="218"/>
      <c r="D435" s="218"/>
      <c r="E435" s="218"/>
      <c r="F435" s="218"/>
      <c r="G435" s="218"/>
      <c r="H435" s="218"/>
      <c r="I435" s="218"/>
      <c r="J435" s="219"/>
      <c r="K435" s="3"/>
    </row>
    <row r="436" spans="1:11">
      <c r="A436" s="217"/>
      <c r="B436" s="218"/>
      <c r="C436" s="218"/>
      <c r="D436" s="218"/>
      <c r="E436" s="218"/>
      <c r="F436" s="218"/>
      <c r="G436" s="218"/>
      <c r="H436" s="218"/>
      <c r="I436" s="218"/>
      <c r="J436" s="219"/>
      <c r="K436" s="3"/>
    </row>
    <row r="437" spans="1:11" ht="15.75" thickBot="1">
      <c r="A437" s="214"/>
      <c r="B437" s="215"/>
      <c r="C437" s="215"/>
      <c r="D437" s="215"/>
      <c r="E437" s="215"/>
      <c r="F437" s="215"/>
      <c r="G437" s="215"/>
      <c r="H437" s="215"/>
      <c r="I437" s="215"/>
      <c r="J437" s="216"/>
      <c r="K437" s="3"/>
    </row>
    <row r="438" spans="1:11">
      <c r="A438" s="223"/>
      <c r="B438" s="224"/>
      <c r="C438" s="224"/>
      <c r="D438" s="224"/>
      <c r="E438" s="224"/>
      <c r="F438" s="224"/>
      <c r="G438" s="224"/>
      <c r="H438" s="224"/>
      <c r="I438" s="224"/>
      <c r="J438" s="225"/>
    </row>
    <row r="439" spans="1:11" ht="16.5" thickBot="1">
      <c r="A439" s="220" t="s">
        <v>50</v>
      </c>
      <c r="B439" s="221"/>
      <c r="C439" s="221"/>
      <c r="D439" s="221"/>
      <c r="E439" s="221"/>
      <c r="F439" s="221"/>
      <c r="G439" s="221"/>
      <c r="H439" s="221"/>
      <c r="I439" s="221"/>
      <c r="J439" s="222"/>
    </row>
    <row r="440" spans="1:11">
      <c r="A440" s="208"/>
      <c r="B440" s="209"/>
      <c r="C440" s="209"/>
      <c r="D440" s="209"/>
      <c r="E440" s="209"/>
      <c r="F440" s="209"/>
      <c r="G440" s="209"/>
      <c r="H440" s="209"/>
      <c r="I440" s="209"/>
      <c r="J440" s="210"/>
      <c r="K440" s="3"/>
    </row>
    <row r="441" spans="1:11">
      <c r="A441" s="217"/>
      <c r="B441" s="218"/>
      <c r="C441" s="218"/>
      <c r="D441" s="218"/>
      <c r="E441" s="218"/>
      <c r="F441" s="218"/>
      <c r="G441" s="218"/>
      <c r="H441" s="218"/>
      <c r="I441" s="218"/>
      <c r="J441" s="219"/>
      <c r="K441" s="3"/>
    </row>
    <row r="442" spans="1:11">
      <c r="A442" s="217"/>
      <c r="B442" s="218"/>
      <c r="C442" s="218"/>
      <c r="D442" s="218"/>
      <c r="E442" s="218"/>
      <c r="F442" s="218"/>
      <c r="G442" s="218"/>
      <c r="H442" s="218"/>
      <c r="I442" s="218"/>
      <c r="J442" s="219"/>
      <c r="K442" s="3"/>
    </row>
    <row r="443" spans="1:11">
      <c r="A443" s="217"/>
      <c r="B443" s="218"/>
      <c r="C443" s="218"/>
      <c r="D443" s="218"/>
      <c r="E443" s="218"/>
      <c r="F443" s="218"/>
      <c r="G443" s="218"/>
      <c r="H443" s="218"/>
      <c r="I443" s="218"/>
      <c r="J443" s="219"/>
      <c r="K443" s="3"/>
    </row>
    <row r="444" spans="1:11" ht="15.75" thickBot="1">
      <c r="A444" s="214"/>
      <c r="B444" s="215"/>
      <c r="C444" s="215"/>
      <c r="D444" s="215"/>
      <c r="E444" s="215"/>
      <c r="F444" s="215"/>
      <c r="G444" s="215"/>
      <c r="H444" s="215"/>
      <c r="I444" s="215"/>
      <c r="J444" s="216"/>
      <c r="K444" s="3"/>
    </row>
    <row r="445" spans="1:11">
      <c r="A445" s="223"/>
      <c r="B445" s="224"/>
      <c r="C445" s="224"/>
      <c r="D445" s="224"/>
      <c r="E445" s="224"/>
      <c r="F445" s="224"/>
      <c r="G445" s="224"/>
      <c r="H445" s="224"/>
      <c r="I445" s="224"/>
      <c r="J445" s="225"/>
    </row>
    <row r="446" spans="1:11" ht="16.5" thickBot="1">
      <c r="A446" s="220" t="s">
        <v>52</v>
      </c>
      <c r="B446" s="221"/>
      <c r="C446" s="221"/>
      <c r="D446" s="221"/>
      <c r="E446" s="221"/>
      <c r="F446" s="221"/>
      <c r="G446" s="221"/>
      <c r="H446" s="221"/>
      <c r="I446" s="221"/>
      <c r="J446" s="222"/>
    </row>
    <row r="447" spans="1:11" ht="15.75" customHeight="1">
      <c r="A447" s="208"/>
      <c r="B447" s="209"/>
      <c r="C447" s="209"/>
      <c r="D447" s="209"/>
      <c r="E447" s="209"/>
      <c r="F447" s="209"/>
      <c r="G447" s="209"/>
      <c r="H447" s="209"/>
      <c r="I447" s="209"/>
      <c r="J447" s="210"/>
      <c r="K447" s="3"/>
    </row>
    <row r="448" spans="1:11">
      <c r="A448" s="217"/>
      <c r="B448" s="218"/>
      <c r="C448" s="218"/>
      <c r="D448" s="218"/>
      <c r="E448" s="218"/>
      <c r="F448" s="218"/>
      <c r="G448" s="218"/>
      <c r="H448" s="218"/>
      <c r="I448" s="218"/>
      <c r="J448" s="219"/>
      <c r="K448" s="3"/>
    </row>
    <row r="449" spans="1:11">
      <c r="A449" s="217"/>
      <c r="B449" s="218"/>
      <c r="C449" s="218"/>
      <c r="D449" s="218"/>
      <c r="E449" s="218"/>
      <c r="F449" s="218"/>
      <c r="G449" s="218"/>
      <c r="H449" s="218"/>
      <c r="I449" s="218"/>
      <c r="J449" s="219"/>
      <c r="K449" s="3"/>
    </row>
    <row r="450" spans="1:11">
      <c r="A450" s="217"/>
      <c r="B450" s="218"/>
      <c r="C450" s="218"/>
      <c r="D450" s="218"/>
      <c r="E450" s="218"/>
      <c r="F450" s="218"/>
      <c r="G450" s="218"/>
      <c r="H450" s="218"/>
      <c r="I450" s="218"/>
      <c r="J450" s="219"/>
      <c r="K450" s="3"/>
    </row>
    <row r="451" spans="1:11">
      <c r="A451" s="217"/>
      <c r="B451" s="218"/>
      <c r="C451" s="218"/>
      <c r="D451" s="218"/>
      <c r="E451" s="218"/>
      <c r="F451" s="218"/>
      <c r="G451" s="218"/>
      <c r="H451" s="218"/>
      <c r="I451" s="218"/>
      <c r="J451" s="219"/>
      <c r="K451" s="3"/>
    </row>
    <row r="452" spans="1:11" ht="15.75" thickBot="1">
      <c r="A452" s="214"/>
      <c r="B452" s="215"/>
      <c r="C452" s="215"/>
      <c r="D452" s="215"/>
      <c r="E452" s="215"/>
      <c r="F452" s="215"/>
      <c r="G452" s="215"/>
      <c r="H452" s="215"/>
      <c r="I452" s="215"/>
      <c r="J452" s="216"/>
      <c r="K452" s="3"/>
    </row>
    <row r="453" spans="1:11">
      <c r="A453" s="223"/>
      <c r="B453" s="224"/>
      <c r="C453" s="224"/>
      <c r="D453" s="224"/>
      <c r="E453" s="224"/>
      <c r="F453" s="224"/>
      <c r="G453" s="224"/>
      <c r="H453" s="224"/>
      <c r="I453" s="224"/>
      <c r="J453" s="225"/>
    </row>
    <row r="454" spans="1:11" ht="16.5" customHeight="1">
      <c r="A454" s="192" t="s">
        <v>54</v>
      </c>
      <c r="B454" s="193"/>
      <c r="C454" s="193"/>
      <c r="D454" s="193"/>
      <c r="E454" s="193"/>
      <c r="F454" s="193"/>
      <c r="G454" s="193"/>
      <c r="H454" s="193"/>
      <c r="I454" s="193"/>
      <c r="J454" s="194"/>
    </row>
    <row r="455" spans="1:11" ht="15" customHeight="1" thickBot="1">
      <c r="A455" s="195"/>
      <c r="B455" s="196"/>
      <c r="C455" s="196"/>
      <c r="D455" s="196"/>
      <c r="E455" s="196"/>
      <c r="F455" s="196"/>
      <c r="G455" s="196"/>
      <c r="H455" s="196"/>
      <c r="I455" s="196"/>
      <c r="J455" s="197"/>
      <c r="K455" s="3"/>
    </row>
    <row r="456" spans="1:11" ht="15" customHeight="1">
      <c r="A456" s="198"/>
      <c r="B456" s="199"/>
      <c r="C456" s="199"/>
      <c r="D456" s="199"/>
      <c r="E456" s="199"/>
      <c r="F456" s="199"/>
      <c r="G456" s="199"/>
      <c r="H456" s="199"/>
      <c r="I456" s="199"/>
      <c r="J456" s="200"/>
      <c r="K456" s="3"/>
    </row>
    <row r="457" spans="1:11" ht="15" customHeight="1">
      <c r="A457" s="201"/>
      <c r="B457" s="202"/>
      <c r="C457" s="202"/>
      <c r="D457" s="202"/>
      <c r="E457" s="202"/>
      <c r="F457" s="202"/>
      <c r="G457" s="202"/>
      <c r="H457" s="202"/>
      <c r="I457" s="202"/>
      <c r="J457" s="203"/>
      <c r="K457" s="3"/>
    </row>
    <row r="458" spans="1:11" ht="15" customHeight="1">
      <c r="A458" s="201"/>
      <c r="B458" s="202"/>
      <c r="C458" s="202"/>
      <c r="D458" s="202"/>
      <c r="E458" s="202"/>
      <c r="F458" s="202"/>
      <c r="G458" s="202"/>
      <c r="H458" s="202"/>
      <c r="I458" s="202"/>
      <c r="J458" s="203"/>
      <c r="K458" s="3"/>
    </row>
    <row r="459" spans="1:11" ht="15" customHeight="1">
      <c r="A459" s="201"/>
      <c r="B459" s="202"/>
      <c r="C459" s="202"/>
      <c r="D459" s="202"/>
      <c r="E459" s="202"/>
      <c r="F459" s="202"/>
      <c r="G459" s="202"/>
      <c r="H459" s="202"/>
      <c r="I459" s="202"/>
      <c r="J459" s="203"/>
      <c r="K459" s="3"/>
    </row>
    <row r="460" spans="1:11" ht="15" customHeight="1">
      <c r="A460" s="201"/>
      <c r="B460" s="202"/>
      <c r="C460" s="202"/>
      <c r="D460" s="202"/>
      <c r="E460" s="202"/>
      <c r="F460" s="202"/>
      <c r="G460" s="202"/>
      <c r="H460" s="202"/>
      <c r="I460" s="202"/>
      <c r="J460" s="203"/>
      <c r="K460" s="3"/>
    </row>
    <row r="461" spans="1:11" ht="15.75" customHeight="1" thickBot="1">
      <c r="A461" s="204"/>
      <c r="B461" s="205"/>
      <c r="C461" s="205"/>
      <c r="D461" s="205"/>
      <c r="E461" s="205"/>
      <c r="F461" s="205"/>
      <c r="G461" s="205"/>
      <c r="H461" s="205"/>
      <c r="I461" s="205"/>
      <c r="J461" s="206"/>
      <c r="K461" s="3"/>
    </row>
    <row r="462" spans="1:11">
      <c r="A462" s="207"/>
      <c r="B462" s="207"/>
      <c r="C462" s="207"/>
      <c r="D462" s="207"/>
      <c r="E462" s="207"/>
      <c r="F462" s="207"/>
      <c r="G462" s="207"/>
      <c r="H462" s="207"/>
      <c r="I462" s="207"/>
      <c r="J462" s="207"/>
    </row>
    <row r="463" spans="1:11" ht="18.75">
      <c r="A463" s="231" t="s">
        <v>73</v>
      </c>
      <c r="B463" s="231"/>
      <c r="C463" s="231"/>
      <c r="D463" s="231"/>
      <c r="E463" s="231"/>
      <c r="F463" s="231"/>
      <c r="G463" s="231"/>
      <c r="H463" s="231"/>
      <c r="I463" s="231"/>
      <c r="J463" s="231"/>
    </row>
    <row r="464" spans="1:11" ht="15.75" thickBot="1">
      <c r="A464" s="232"/>
      <c r="B464" s="233"/>
      <c r="C464" s="233"/>
      <c r="D464" s="233"/>
      <c r="E464" s="233"/>
      <c r="F464" s="233"/>
      <c r="G464" s="233"/>
      <c r="H464" s="233"/>
      <c r="I464" s="233"/>
      <c r="J464" s="234"/>
    </row>
    <row r="465" spans="1:11" ht="16.5" thickBot="1">
      <c r="A465" s="235" t="s">
        <v>42</v>
      </c>
      <c r="B465" s="236"/>
      <c r="C465" s="237"/>
      <c r="D465" s="238"/>
      <c r="E465" s="238"/>
      <c r="F465" s="238"/>
      <c r="G465" s="238"/>
      <c r="H465" s="238"/>
      <c r="I465" s="238"/>
      <c r="J465" s="239"/>
      <c r="K465" s="3"/>
    </row>
    <row r="466" spans="1:11" ht="15.75" thickBot="1">
      <c r="A466" s="240"/>
      <c r="B466" s="241"/>
      <c r="C466" s="241"/>
      <c r="D466" s="241"/>
      <c r="E466" s="241"/>
      <c r="F466" s="241"/>
      <c r="G466" s="241"/>
      <c r="H466" s="241"/>
      <c r="I466" s="241"/>
      <c r="J466" s="242"/>
    </row>
    <row r="467" spans="1:11" ht="15.75" thickBot="1">
      <c r="A467" s="226" t="s">
        <v>44</v>
      </c>
      <c r="B467" s="227"/>
      <c r="C467" s="228"/>
      <c r="D467" s="2"/>
      <c r="E467" s="5"/>
      <c r="F467" s="229" t="s">
        <v>46</v>
      </c>
      <c r="G467" s="229"/>
      <c r="H467" s="230"/>
      <c r="I467" s="2"/>
      <c r="J467" s="6"/>
    </row>
    <row r="468" spans="1:11">
      <c r="A468" s="223"/>
      <c r="B468" s="224"/>
      <c r="C468" s="224"/>
      <c r="D468" s="224"/>
      <c r="E468" s="224"/>
      <c r="F468" s="224"/>
      <c r="G468" s="224"/>
      <c r="H468" s="224"/>
      <c r="I468" s="224"/>
      <c r="J468" s="225"/>
    </row>
    <row r="469" spans="1:11" ht="16.5" thickBot="1">
      <c r="A469" s="220" t="s">
        <v>48</v>
      </c>
      <c r="B469" s="221"/>
      <c r="C469" s="221"/>
      <c r="D469" s="221"/>
      <c r="E469" s="221"/>
      <c r="F469" s="221"/>
      <c r="G469" s="221"/>
      <c r="H469" s="221"/>
      <c r="I469" s="221"/>
      <c r="J469" s="222"/>
    </row>
    <row r="470" spans="1:11">
      <c r="A470" s="208"/>
      <c r="B470" s="209"/>
      <c r="C470" s="209"/>
      <c r="D470" s="209"/>
      <c r="E470" s="209"/>
      <c r="F470" s="209"/>
      <c r="G470" s="209"/>
      <c r="H470" s="209"/>
      <c r="I470" s="209"/>
      <c r="J470" s="210"/>
      <c r="K470" s="3"/>
    </row>
    <row r="471" spans="1:11">
      <c r="A471" s="211"/>
      <c r="B471" s="212"/>
      <c r="C471" s="212"/>
      <c r="D471" s="212"/>
      <c r="E471" s="212"/>
      <c r="F471" s="212"/>
      <c r="G471" s="212"/>
      <c r="H471" s="212"/>
      <c r="I471" s="212"/>
      <c r="J471" s="213"/>
      <c r="K471" s="3"/>
    </row>
    <row r="472" spans="1:11">
      <c r="A472" s="211"/>
      <c r="B472" s="212"/>
      <c r="C472" s="212"/>
      <c r="D472" s="212"/>
      <c r="E472" s="212"/>
      <c r="F472" s="212"/>
      <c r="G472" s="212"/>
      <c r="H472" s="212"/>
      <c r="I472" s="212"/>
      <c r="J472" s="213"/>
      <c r="K472" s="3"/>
    </row>
    <row r="473" spans="1:11">
      <c r="A473" s="217"/>
      <c r="B473" s="218"/>
      <c r="C473" s="218"/>
      <c r="D473" s="218"/>
      <c r="E473" s="218"/>
      <c r="F473" s="218"/>
      <c r="G473" s="218"/>
      <c r="H473" s="218"/>
      <c r="I473" s="218"/>
      <c r="J473" s="219"/>
      <c r="K473" s="3"/>
    </row>
    <row r="474" spans="1:11">
      <c r="A474" s="217"/>
      <c r="B474" s="218"/>
      <c r="C474" s="218"/>
      <c r="D474" s="218"/>
      <c r="E474" s="218"/>
      <c r="F474" s="218"/>
      <c r="G474" s="218"/>
      <c r="H474" s="218"/>
      <c r="I474" s="218"/>
      <c r="J474" s="219"/>
      <c r="K474" s="3"/>
    </row>
    <row r="475" spans="1:11">
      <c r="A475" s="217"/>
      <c r="B475" s="218"/>
      <c r="C475" s="218"/>
      <c r="D475" s="218"/>
      <c r="E475" s="218"/>
      <c r="F475" s="218"/>
      <c r="G475" s="218"/>
      <c r="H475" s="218"/>
      <c r="I475" s="218"/>
      <c r="J475" s="219"/>
      <c r="K475" s="3"/>
    </row>
    <row r="476" spans="1:11">
      <c r="A476" s="217"/>
      <c r="B476" s="218"/>
      <c r="C476" s="218"/>
      <c r="D476" s="218"/>
      <c r="E476" s="218"/>
      <c r="F476" s="218"/>
      <c r="G476" s="218"/>
      <c r="H476" s="218"/>
      <c r="I476" s="218"/>
      <c r="J476" s="219"/>
      <c r="K476" s="3"/>
    </row>
    <row r="477" spans="1:11">
      <c r="A477" s="217"/>
      <c r="B477" s="218"/>
      <c r="C477" s="218"/>
      <c r="D477" s="218"/>
      <c r="E477" s="218"/>
      <c r="F477" s="218"/>
      <c r="G477" s="218"/>
      <c r="H477" s="218"/>
      <c r="I477" s="218"/>
      <c r="J477" s="219"/>
      <c r="K477" s="3"/>
    </row>
    <row r="478" spans="1:11">
      <c r="A478" s="217"/>
      <c r="B478" s="218"/>
      <c r="C478" s="218"/>
      <c r="D478" s="218"/>
      <c r="E478" s="218"/>
      <c r="F478" s="218"/>
      <c r="G478" s="218"/>
      <c r="H478" s="218"/>
      <c r="I478" s="218"/>
      <c r="J478" s="219"/>
      <c r="K478" s="3"/>
    </row>
    <row r="479" spans="1:11">
      <c r="A479" s="214"/>
      <c r="B479" s="215"/>
      <c r="C479" s="215"/>
      <c r="D479" s="215"/>
      <c r="E479" s="215"/>
      <c r="F479" s="215"/>
      <c r="G479" s="215"/>
      <c r="H479" s="215"/>
      <c r="I479" s="215"/>
      <c r="J479" s="216"/>
      <c r="K479" s="3"/>
    </row>
    <row r="480" spans="1:11">
      <c r="A480" s="223"/>
      <c r="B480" s="224"/>
      <c r="C480" s="224"/>
      <c r="D480" s="224"/>
      <c r="E480" s="224"/>
      <c r="F480" s="224"/>
      <c r="G480" s="224"/>
      <c r="H480" s="224"/>
      <c r="I480" s="224"/>
      <c r="J480" s="225"/>
    </row>
    <row r="481" spans="1:11" ht="16.5" thickBot="1">
      <c r="A481" s="220" t="s">
        <v>50</v>
      </c>
      <c r="B481" s="221"/>
      <c r="C481" s="221"/>
      <c r="D481" s="221"/>
      <c r="E481" s="221"/>
      <c r="F481" s="221"/>
      <c r="G481" s="221"/>
      <c r="H481" s="221"/>
      <c r="I481" s="221"/>
      <c r="J481" s="222"/>
    </row>
    <row r="482" spans="1:11">
      <c r="A482" s="208"/>
      <c r="B482" s="209"/>
      <c r="C482" s="209"/>
      <c r="D482" s="209"/>
      <c r="E482" s="209"/>
      <c r="F482" s="209"/>
      <c r="G482" s="209"/>
      <c r="H482" s="209"/>
      <c r="I482" s="209"/>
      <c r="J482" s="210"/>
      <c r="K482" s="3"/>
    </row>
    <row r="483" spans="1:11">
      <c r="A483" s="211"/>
      <c r="B483" s="212"/>
      <c r="C483" s="212"/>
      <c r="D483" s="212"/>
      <c r="E483" s="212"/>
      <c r="F483" s="212"/>
      <c r="G483" s="212"/>
      <c r="H483" s="212"/>
      <c r="I483" s="212"/>
      <c r="J483" s="213"/>
      <c r="K483" s="3"/>
    </row>
    <row r="484" spans="1:11">
      <c r="A484" s="217"/>
      <c r="B484" s="218"/>
      <c r="C484" s="218"/>
      <c r="D484" s="218"/>
      <c r="E484" s="218"/>
      <c r="F484" s="218"/>
      <c r="G484" s="218"/>
      <c r="H484" s="218"/>
      <c r="I484" s="218"/>
      <c r="J484" s="219"/>
      <c r="K484" s="3"/>
    </row>
    <row r="485" spans="1:11">
      <c r="A485" s="217"/>
      <c r="B485" s="218"/>
      <c r="C485" s="218"/>
      <c r="D485" s="218"/>
      <c r="E485" s="218"/>
      <c r="F485" s="218"/>
      <c r="G485" s="218"/>
      <c r="H485" s="218"/>
      <c r="I485" s="218"/>
      <c r="J485" s="219"/>
      <c r="K485" s="3"/>
    </row>
    <row r="486" spans="1:11" ht="15.75" thickBot="1">
      <c r="A486" s="214"/>
      <c r="B486" s="215"/>
      <c r="C486" s="215"/>
      <c r="D486" s="215"/>
      <c r="E486" s="215"/>
      <c r="F486" s="215"/>
      <c r="G486" s="215"/>
      <c r="H486" s="215"/>
      <c r="I486" s="215"/>
      <c r="J486" s="216"/>
      <c r="K486" s="3"/>
    </row>
    <row r="487" spans="1:11">
      <c r="A487" s="223"/>
      <c r="B487" s="224"/>
      <c r="C487" s="224"/>
      <c r="D487" s="224"/>
      <c r="E487" s="224"/>
      <c r="F487" s="224"/>
      <c r="G487" s="224"/>
      <c r="H487" s="224"/>
      <c r="I487" s="224"/>
      <c r="J487" s="225"/>
    </row>
    <row r="488" spans="1:11" ht="16.5" thickBot="1">
      <c r="A488" s="220" t="s">
        <v>52</v>
      </c>
      <c r="B488" s="221"/>
      <c r="C488" s="221"/>
      <c r="D488" s="221"/>
      <c r="E488" s="221"/>
      <c r="F488" s="221"/>
      <c r="G488" s="221"/>
      <c r="H488" s="221"/>
      <c r="I488" s="221"/>
      <c r="J488" s="222"/>
    </row>
    <row r="489" spans="1:11" ht="15.75" customHeight="1">
      <c r="A489" s="208"/>
      <c r="B489" s="209"/>
      <c r="C489" s="209"/>
      <c r="D489" s="209"/>
      <c r="E489" s="209"/>
      <c r="F489" s="209"/>
      <c r="G489" s="209"/>
      <c r="H489" s="209"/>
      <c r="I489" s="209"/>
      <c r="J489" s="210"/>
      <c r="K489" s="3"/>
    </row>
    <row r="490" spans="1:11">
      <c r="A490" s="217"/>
      <c r="B490" s="218"/>
      <c r="C490" s="218"/>
      <c r="D490" s="218"/>
      <c r="E490" s="218"/>
      <c r="F490" s="218"/>
      <c r="G490" s="218"/>
      <c r="H490" s="218"/>
      <c r="I490" s="218"/>
      <c r="J490" s="219"/>
      <c r="K490" s="3"/>
    </row>
    <row r="491" spans="1:11">
      <c r="A491" s="217"/>
      <c r="B491" s="218"/>
      <c r="C491" s="218"/>
      <c r="D491" s="218"/>
      <c r="E491" s="218"/>
      <c r="F491" s="218"/>
      <c r="G491" s="218"/>
      <c r="H491" s="218"/>
      <c r="I491" s="218"/>
      <c r="J491" s="219"/>
      <c r="K491" s="3"/>
    </row>
    <row r="492" spans="1:11">
      <c r="A492" s="217"/>
      <c r="B492" s="218"/>
      <c r="C492" s="218"/>
      <c r="D492" s="218"/>
      <c r="E492" s="218"/>
      <c r="F492" s="218"/>
      <c r="G492" s="218"/>
      <c r="H492" s="218"/>
      <c r="I492" s="218"/>
      <c r="J492" s="219"/>
      <c r="K492" s="3"/>
    </row>
    <row r="493" spans="1:11">
      <c r="A493" s="217"/>
      <c r="B493" s="218"/>
      <c r="C493" s="218"/>
      <c r="D493" s="218"/>
      <c r="E493" s="218"/>
      <c r="F493" s="218"/>
      <c r="G493" s="218"/>
      <c r="H493" s="218"/>
      <c r="I493" s="218"/>
      <c r="J493" s="219"/>
      <c r="K493" s="3"/>
    </row>
    <row r="494" spans="1:11" ht="15.75" thickBot="1">
      <c r="A494" s="214"/>
      <c r="B494" s="215"/>
      <c r="C494" s="215"/>
      <c r="D494" s="215"/>
      <c r="E494" s="215"/>
      <c r="F494" s="215"/>
      <c r="G494" s="215"/>
      <c r="H494" s="215"/>
      <c r="I494" s="215"/>
      <c r="J494" s="216"/>
      <c r="K494" s="3"/>
    </row>
    <row r="495" spans="1:11">
      <c r="A495" s="223"/>
      <c r="B495" s="224"/>
      <c r="C495" s="224"/>
      <c r="D495" s="224"/>
      <c r="E495" s="224"/>
      <c r="F495" s="224"/>
      <c r="G495" s="224"/>
      <c r="H495" s="224"/>
      <c r="I495" s="224"/>
      <c r="J495" s="225"/>
    </row>
    <row r="496" spans="1:11" ht="16.5" customHeight="1">
      <c r="A496" s="192" t="s">
        <v>54</v>
      </c>
      <c r="B496" s="193"/>
      <c r="C496" s="193"/>
      <c r="D496" s="193"/>
      <c r="E496" s="193"/>
      <c r="F496" s="193"/>
      <c r="G496" s="193"/>
      <c r="H496" s="193"/>
      <c r="I496" s="193"/>
      <c r="J496" s="194"/>
    </row>
    <row r="497" spans="1:11" ht="15" customHeight="1" thickBot="1">
      <c r="A497" s="195"/>
      <c r="B497" s="196"/>
      <c r="C497" s="196"/>
      <c r="D497" s="196"/>
      <c r="E497" s="196"/>
      <c r="F497" s="196"/>
      <c r="G497" s="196"/>
      <c r="H497" s="196"/>
      <c r="I497" s="196"/>
      <c r="J497" s="197"/>
      <c r="K497" s="3"/>
    </row>
    <row r="498" spans="1:11" ht="15" customHeight="1">
      <c r="A498" s="198"/>
      <c r="B498" s="199"/>
      <c r="C498" s="199"/>
      <c r="D498" s="199"/>
      <c r="E498" s="199"/>
      <c r="F498" s="199"/>
      <c r="G498" s="199"/>
      <c r="H498" s="199"/>
      <c r="I498" s="199"/>
      <c r="J498" s="200"/>
      <c r="K498" s="3"/>
    </row>
    <row r="499" spans="1:11" ht="15" customHeight="1">
      <c r="A499" s="201"/>
      <c r="B499" s="202"/>
      <c r="C499" s="202"/>
      <c r="D499" s="202"/>
      <c r="E499" s="202"/>
      <c r="F499" s="202"/>
      <c r="G499" s="202"/>
      <c r="H499" s="202"/>
      <c r="I499" s="202"/>
      <c r="J499" s="203"/>
      <c r="K499" s="3"/>
    </row>
    <row r="500" spans="1:11" ht="15" customHeight="1">
      <c r="A500" s="201"/>
      <c r="B500" s="202"/>
      <c r="C500" s="202"/>
      <c r="D500" s="202"/>
      <c r="E500" s="202"/>
      <c r="F500" s="202"/>
      <c r="G500" s="202"/>
      <c r="H500" s="202"/>
      <c r="I500" s="202"/>
      <c r="J500" s="203"/>
      <c r="K500" s="3"/>
    </row>
    <row r="501" spans="1:11" ht="15" customHeight="1">
      <c r="A501" s="201"/>
      <c r="B501" s="202"/>
      <c r="C501" s="202"/>
      <c r="D501" s="202"/>
      <c r="E501" s="202"/>
      <c r="F501" s="202"/>
      <c r="G501" s="202"/>
      <c r="H501" s="202"/>
      <c r="I501" s="202"/>
      <c r="J501" s="203"/>
      <c r="K501" s="3"/>
    </row>
    <row r="502" spans="1:11" ht="15" customHeight="1">
      <c r="A502" s="201"/>
      <c r="B502" s="202"/>
      <c r="C502" s="202"/>
      <c r="D502" s="202"/>
      <c r="E502" s="202"/>
      <c r="F502" s="202"/>
      <c r="G502" s="202"/>
      <c r="H502" s="202"/>
      <c r="I502" s="202"/>
      <c r="J502" s="203"/>
      <c r="K502" s="3"/>
    </row>
    <row r="503" spans="1:11" ht="15.75" customHeight="1" thickBot="1">
      <c r="A503" s="204"/>
      <c r="B503" s="205"/>
      <c r="C503" s="205"/>
      <c r="D503" s="205"/>
      <c r="E503" s="205"/>
      <c r="F503" s="205"/>
      <c r="G503" s="205"/>
      <c r="H503" s="205"/>
      <c r="I503" s="205"/>
      <c r="J503" s="206"/>
      <c r="K503" s="3"/>
    </row>
    <row r="504" spans="1:11">
      <c r="A504" s="207"/>
      <c r="B504" s="207"/>
      <c r="C504" s="207"/>
      <c r="D504" s="207"/>
      <c r="E504" s="207"/>
      <c r="F504" s="207"/>
      <c r="G504" s="207"/>
      <c r="H504" s="207"/>
      <c r="I504" s="207"/>
      <c r="J504" s="207"/>
    </row>
    <row r="505" spans="1:11" ht="18.75">
      <c r="A505" s="231" t="s">
        <v>74</v>
      </c>
      <c r="B505" s="231"/>
      <c r="C505" s="231"/>
      <c r="D505" s="231"/>
      <c r="E505" s="231"/>
      <c r="F505" s="231"/>
      <c r="G505" s="231"/>
      <c r="H505" s="231"/>
      <c r="I505" s="231"/>
      <c r="J505" s="231"/>
    </row>
    <row r="506" spans="1:11" ht="15.75" thickBot="1">
      <c r="A506" s="232"/>
      <c r="B506" s="233"/>
      <c r="C506" s="233"/>
      <c r="D506" s="233"/>
      <c r="E506" s="233"/>
      <c r="F506" s="233"/>
      <c r="G506" s="233"/>
      <c r="H506" s="233"/>
      <c r="I506" s="233"/>
      <c r="J506" s="234"/>
    </row>
    <row r="507" spans="1:11" ht="16.5" thickBot="1">
      <c r="A507" s="235" t="s">
        <v>42</v>
      </c>
      <c r="B507" s="236"/>
      <c r="C507" s="237"/>
      <c r="D507" s="238"/>
      <c r="E507" s="238"/>
      <c r="F507" s="238"/>
      <c r="G507" s="238"/>
      <c r="H507" s="238"/>
      <c r="I507" s="238"/>
      <c r="J507" s="239"/>
      <c r="K507" s="3"/>
    </row>
    <row r="508" spans="1:11" ht="15.75" thickBot="1">
      <c r="A508" s="240"/>
      <c r="B508" s="241"/>
      <c r="C508" s="241"/>
      <c r="D508" s="241"/>
      <c r="E508" s="241"/>
      <c r="F508" s="241"/>
      <c r="G508" s="241"/>
      <c r="H508" s="241"/>
      <c r="I508" s="241"/>
      <c r="J508" s="242"/>
    </row>
    <row r="509" spans="1:11" ht="15.75" thickBot="1">
      <c r="A509" s="226" t="s">
        <v>44</v>
      </c>
      <c r="B509" s="227"/>
      <c r="C509" s="228"/>
      <c r="D509" s="2"/>
      <c r="E509" s="5"/>
      <c r="F509" s="229" t="s">
        <v>46</v>
      </c>
      <c r="G509" s="229"/>
      <c r="H509" s="230"/>
      <c r="I509" s="2"/>
      <c r="J509" s="6"/>
    </row>
    <row r="510" spans="1:11">
      <c r="A510" s="223"/>
      <c r="B510" s="224"/>
      <c r="C510" s="224"/>
      <c r="D510" s="224"/>
      <c r="E510" s="224"/>
      <c r="F510" s="224"/>
      <c r="G510" s="224"/>
      <c r="H510" s="224"/>
      <c r="I510" s="224"/>
      <c r="J510" s="225"/>
    </row>
    <row r="511" spans="1:11" ht="16.5" thickBot="1">
      <c r="A511" s="220" t="s">
        <v>48</v>
      </c>
      <c r="B511" s="221"/>
      <c r="C511" s="221"/>
      <c r="D511" s="221"/>
      <c r="E511" s="221"/>
      <c r="F511" s="221"/>
      <c r="G511" s="221"/>
      <c r="H511" s="221"/>
      <c r="I511" s="221"/>
      <c r="J511" s="222"/>
    </row>
    <row r="512" spans="1:11">
      <c r="A512" s="208"/>
      <c r="B512" s="209"/>
      <c r="C512" s="209"/>
      <c r="D512" s="209"/>
      <c r="E512" s="209"/>
      <c r="F512" s="209"/>
      <c r="G512" s="209"/>
      <c r="H512" s="209"/>
      <c r="I512" s="209"/>
      <c r="J512" s="210"/>
      <c r="K512" s="3"/>
    </row>
    <row r="513" spans="1:11">
      <c r="A513" s="211"/>
      <c r="B513" s="212"/>
      <c r="C513" s="212"/>
      <c r="D513" s="212"/>
      <c r="E513" s="212"/>
      <c r="F513" s="212"/>
      <c r="G513" s="212"/>
      <c r="H513" s="212"/>
      <c r="I513" s="212"/>
      <c r="J513" s="213"/>
      <c r="K513" s="3"/>
    </row>
    <row r="514" spans="1:11">
      <c r="A514" s="211"/>
      <c r="B514" s="212"/>
      <c r="C514" s="212"/>
      <c r="D514" s="212"/>
      <c r="E514" s="212"/>
      <c r="F514" s="212"/>
      <c r="G514" s="212"/>
      <c r="H514" s="212"/>
      <c r="I514" s="212"/>
      <c r="J514" s="213"/>
      <c r="K514" s="3"/>
    </row>
    <row r="515" spans="1:11">
      <c r="A515" s="217"/>
      <c r="B515" s="218"/>
      <c r="C515" s="218"/>
      <c r="D515" s="218"/>
      <c r="E515" s="218"/>
      <c r="F515" s="218"/>
      <c r="G515" s="218"/>
      <c r="H515" s="218"/>
      <c r="I515" s="218"/>
      <c r="J515" s="219"/>
      <c r="K515" s="3"/>
    </row>
    <row r="516" spans="1:11">
      <c r="A516" s="217"/>
      <c r="B516" s="218"/>
      <c r="C516" s="218"/>
      <c r="D516" s="218"/>
      <c r="E516" s="218"/>
      <c r="F516" s="218"/>
      <c r="G516" s="218"/>
      <c r="H516" s="218"/>
      <c r="I516" s="218"/>
      <c r="J516" s="219"/>
      <c r="K516" s="3"/>
    </row>
    <row r="517" spans="1:11">
      <c r="A517" s="217"/>
      <c r="B517" s="218"/>
      <c r="C517" s="218"/>
      <c r="D517" s="218"/>
      <c r="E517" s="218"/>
      <c r="F517" s="218"/>
      <c r="G517" s="218"/>
      <c r="H517" s="218"/>
      <c r="I517" s="218"/>
      <c r="J517" s="219"/>
      <c r="K517" s="3"/>
    </row>
    <row r="518" spans="1:11">
      <c r="A518" s="217"/>
      <c r="B518" s="218"/>
      <c r="C518" s="218"/>
      <c r="D518" s="218"/>
      <c r="E518" s="218"/>
      <c r="F518" s="218"/>
      <c r="G518" s="218"/>
      <c r="H518" s="218"/>
      <c r="I518" s="218"/>
      <c r="J518" s="219"/>
      <c r="K518" s="3"/>
    </row>
    <row r="519" spans="1:11">
      <c r="A519" s="217"/>
      <c r="B519" s="218"/>
      <c r="C519" s="218"/>
      <c r="D519" s="218"/>
      <c r="E519" s="218"/>
      <c r="F519" s="218"/>
      <c r="G519" s="218"/>
      <c r="H519" s="218"/>
      <c r="I519" s="218"/>
      <c r="J519" s="219"/>
      <c r="K519" s="3"/>
    </row>
    <row r="520" spans="1:11">
      <c r="A520" s="217"/>
      <c r="B520" s="218"/>
      <c r="C520" s="218"/>
      <c r="D520" s="218"/>
      <c r="E520" s="218"/>
      <c r="F520" s="218"/>
      <c r="G520" s="218"/>
      <c r="H520" s="218"/>
      <c r="I520" s="218"/>
      <c r="J520" s="219"/>
      <c r="K520" s="3"/>
    </row>
    <row r="521" spans="1:11">
      <c r="A521" s="214"/>
      <c r="B521" s="215"/>
      <c r="C521" s="215"/>
      <c r="D521" s="215"/>
      <c r="E521" s="215"/>
      <c r="F521" s="215"/>
      <c r="G521" s="215"/>
      <c r="H521" s="215"/>
      <c r="I521" s="215"/>
      <c r="J521" s="216"/>
      <c r="K521" s="3"/>
    </row>
    <row r="522" spans="1:11">
      <c r="A522" s="223"/>
      <c r="B522" s="224"/>
      <c r="C522" s="224"/>
      <c r="D522" s="224"/>
      <c r="E522" s="224"/>
      <c r="F522" s="224"/>
      <c r="G522" s="224"/>
      <c r="H522" s="224"/>
      <c r="I522" s="224"/>
      <c r="J522" s="225"/>
    </row>
    <row r="523" spans="1:11" ht="16.5" thickBot="1">
      <c r="A523" s="220" t="s">
        <v>50</v>
      </c>
      <c r="B523" s="221"/>
      <c r="C523" s="221"/>
      <c r="D523" s="221"/>
      <c r="E523" s="221"/>
      <c r="F523" s="221"/>
      <c r="G523" s="221"/>
      <c r="H523" s="221"/>
      <c r="I523" s="221"/>
      <c r="J523" s="222"/>
    </row>
    <row r="524" spans="1:11">
      <c r="A524" s="208" t="s">
        <v>75</v>
      </c>
      <c r="B524" s="209"/>
      <c r="C524" s="209"/>
      <c r="D524" s="209"/>
      <c r="E524" s="209"/>
      <c r="F524" s="209"/>
      <c r="G524" s="209"/>
      <c r="H524" s="209"/>
      <c r="I524" s="209"/>
      <c r="J524" s="210"/>
      <c r="K524" s="3"/>
    </row>
    <row r="525" spans="1:11">
      <c r="A525" s="211"/>
      <c r="B525" s="212"/>
      <c r="C525" s="212"/>
      <c r="D525" s="212"/>
      <c r="E525" s="212"/>
      <c r="F525" s="212"/>
      <c r="G525" s="212"/>
      <c r="H525" s="212"/>
      <c r="I525" s="212"/>
      <c r="J525" s="213"/>
      <c r="K525" s="3"/>
    </row>
    <row r="526" spans="1:11">
      <c r="A526" s="211"/>
      <c r="B526" s="212"/>
      <c r="C526" s="212"/>
      <c r="D526" s="212"/>
      <c r="E526" s="212"/>
      <c r="F526" s="212"/>
      <c r="G526" s="212"/>
      <c r="H526" s="212"/>
      <c r="I526" s="212"/>
      <c r="J526" s="213"/>
      <c r="K526" s="3"/>
    </row>
    <row r="527" spans="1:11">
      <c r="A527" s="217"/>
      <c r="B527" s="218"/>
      <c r="C527" s="218"/>
      <c r="D527" s="218"/>
      <c r="E527" s="218"/>
      <c r="F527" s="218"/>
      <c r="G527" s="218"/>
      <c r="H527" s="218"/>
      <c r="I527" s="218"/>
      <c r="J527" s="219"/>
      <c r="K527" s="3"/>
    </row>
    <row r="528" spans="1:11" ht="15.75" thickBot="1">
      <c r="A528" s="214"/>
      <c r="B528" s="215"/>
      <c r="C528" s="215"/>
      <c r="D528" s="215"/>
      <c r="E528" s="215"/>
      <c r="F528" s="215"/>
      <c r="G528" s="215"/>
      <c r="H528" s="215"/>
      <c r="I528" s="215"/>
      <c r="J528" s="216"/>
      <c r="K528" s="3"/>
    </row>
    <row r="529" spans="1:11">
      <c r="A529" s="223"/>
      <c r="B529" s="224"/>
      <c r="C529" s="224"/>
      <c r="D529" s="224"/>
      <c r="E529" s="224"/>
      <c r="F529" s="224"/>
      <c r="G529" s="224"/>
      <c r="H529" s="224"/>
      <c r="I529" s="224"/>
      <c r="J529" s="225"/>
    </row>
    <row r="530" spans="1:11" ht="16.5" thickBot="1">
      <c r="A530" s="220" t="s">
        <v>52</v>
      </c>
      <c r="B530" s="221"/>
      <c r="C530" s="221"/>
      <c r="D530" s="221"/>
      <c r="E530" s="221"/>
      <c r="F530" s="221"/>
      <c r="G530" s="221"/>
      <c r="H530" s="221"/>
      <c r="I530" s="221"/>
      <c r="J530" s="222"/>
    </row>
    <row r="531" spans="1:11" ht="15.75" customHeight="1">
      <c r="A531" s="208"/>
      <c r="B531" s="209"/>
      <c r="C531" s="209"/>
      <c r="D531" s="209"/>
      <c r="E531" s="209"/>
      <c r="F531" s="209"/>
      <c r="G531" s="209"/>
      <c r="H531" s="209"/>
      <c r="I531" s="209"/>
      <c r="J531" s="210"/>
      <c r="K531" s="3"/>
    </row>
    <row r="532" spans="1:11">
      <c r="A532" s="217"/>
      <c r="B532" s="218"/>
      <c r="C532" s="218"/>
      <c r="D532" s="218"/>
      <c r="E532" s="218"/>
      <c r="F532" s="218"/>
      <c r="G532" s="218"/>
      <c r="H532" s="218"/>
      <c r="I532" s="218"/>
      <c r="J532" s="219"/>
      <c r="K532" s="3"/>
    </row>
    <row r="533" spans="1:11">
      <c r="A533" s="217"/>
      <c r="B533" s="218"/>
      <c r="C533" s="218"/>
      <c r="D533" s="218"/>
      <c r="E533" s="218"/>
      <c r="F533" s="218"/>
      <c r="G533" s="218"/>
      <c r="H533" s="218"/>
      <c r="I533" s="218"/>
      <c r="J533" s="219"/>
      <c r="K533" s="3"/>
    </row>
    <row r="534" spans="1:11">
      <c r="A534" s="217"/>
      <c r="B534" s="218"/>
      <c r="C534" s="218"/>
      <c r="D534" s="218"/>
      <c r="E534" s="218"/>
      <c r="F534" s="218"/>
      <c r="G534" s="218"/>
      <c r="H534" s="218"/>
      <c r="I534" s="218"/>
      <c r="J534" s="219"/>
      <c r="K534" s="3"/>
    </row>
    <row r="535" spans="1:11">
      <c r="A535" s="217"/>
      <c r="B535" s="218"/>
      <c r="C535" s="218"/>
      <c r="D535" s="218"/>
      <c r="E535" s="218"/>
      <c r="F535" s="218"/>
      <c r="G535" s="218"/>
      <c r="H535" s="218"/>
      <c r="I535" s="218"/>
      <c r="J535" s="219"/>
      <c r="K535" s="3"/>
    </row>
    <row r="536" spans="1:11">
      <c r="A536" s="214"/>
      <c r="B536" s="215"/>
      <c r="C536" s="215"/>
      <c r="D536" s="215"/>
      <c r="E536" s="215"/>
      <c r="F536" s="215"/>
      <c r="G536" s="215"/>
      <c r="H536" s="215"/>
      <c r="I536" s="215"/>
      <c r="J536" s="216"/>
      <c r="K536" s="3"/>
    </row>
    <row r="537" spans="1:11">
      <c r="A537" s="223"/>
      <c r="B537" s="224"/>
      <c r="C537" s="224"/>
      <c r="D537" s="224"/>
      <c r="E537" s="224"/>
      <c r="F537" s="224"/>
      <c r="G537" s="224"/>
      <c r="H537" s="224"/>
      <c r="I537" s="224"/>
      <c r="J537" s="225"/>
    </row>
    <row r="538" spans="1:11" ht="16.5" customHeight="1">
      <c r="A538" s="192" t="s">
        <v>54</v>
      </c>
      <c r="B538" s="193"/>
      <c r="C538" s="193"/>
      <c r="D538" s="193"/>
      <c r="E538" s="193"/>
      <c r="F538" s="193"/>
      <c r="G538" s="193"/>
      <c r="H538" s="193"/>
      <c r="I538" s="193"/>
      <c r="J538" s="194"/>
    </row>
    <row r="539" spans="1:11" ht="15" customHeight="1" thickBot="1">
      <c r="A539" s="195"/>
      <c r="B539" s="196"/>
      <c r="C539" s="196"/>
      <c r="D539" s="196"/>
      <c r="E539" s="196"/>
      <c r="F539" s="196"/>
      <c r="G539" s="196"/>
      <c r="H539" s="196"/>
      <c r="I539" s="196"/>
      <c r="J539" s="197"/>
      <c r="K539" s="3"/>
    </row>
    <row r="540" spans="1:11" ht="15" customHeight="1">
      <c r="A540" s="198"/>
      <c r="B540" s="199"/>
      <c r="C540" s="199"/>
      <c r="D540" s="199"/>
      <c r="E540" s="199"/>
      <c r="F540" s="199"/>
      <c r="G540" s="199"/>
      <c r="H540" s="199"/>
      <c r="I540" s="199"/>
      <c r="J540" s="200"/>
      <c r="K540" s="3"/>
    </row>
    <row r="541" spans="1:11" ht="15" customHeight="1">
      <c r="A541" s="201"/>
      <c r="B541" s="202"/>
      <c r="C541" s="202"/>
      <c r="D541" s="202"/>
      <c r="E541" s="202"/>
      <c r="F541" s="202"/>
      <c r="G541" s="202"/>
      <c r="H541" s="202"/>
      <c r="I541" s="202"/>
      <c r="J541" s="203"/>
      <c r="K541" s="3"/>
    </row>
    <row r="542" spans="1:11" ht="15" customHeight="1">
      <c r="A542" s="201"/>
      <c r="B542" s="202"/>
      <c r="C542" s="202"/>
      <c r="D542" s="202"/>
      <c r="E542" s="202"/>
      <c r="F542" s="202"/>
      <c r="G542" s="202"/>
      <c r="H542" s="202"/>
      <c r="I542" s="202"/>
      <c r="J542" s="203"/>
      <c r="K542" s="3"/>
    </row>
    <row r="543" spans="1:11" ht="15" customHeight="1">
      <c r="A543" s="201"/>
      <c r="B543" s="202"/>
      <c r="C543" s="202"/>
      <c r="D543" s="202"/>
      <c r="E543" s="202"/>
      <c r="F543" s="202"/>
      <c r="G543" s="202"/>
      <c r="H543" s="202"/>
      <c r="I543" s="202"/>
      <c r="J543" s="203"/>
      <c r="K543" s="3"/>
    </row>
    <row r="544" spans="1:11" ht="15" customHeight="1">
      <c r="A544" s="201"/>
      <c r="B544" s="202"/>
      <c r="C544" s="202"/>
      <c r="D544" s="202"/>
      <c r="E544" s="202"/>
      <c r="F544" s="202"/>
      <c r="G544" s="202"/>
      <c r="H544" s="202"/>
      <c r="I544" s="202"/>
      <c r="J544" s="203"/>
      <c r="K544" s="3"/>
    </row>
    <row r="545" spans="1:11" ht="15.75" customHeight="1" thickBot="1">
      <c r="A545" s="204"/>
      <c r="B545" s="205"/>
      <c r="C545" s="205"/>
      <c r="D545" s="205"/>
      <c r="E545" s="205"/>
      <c r="F545" s="205"/>
      <c r="G545" s="205"/>
      <c r="H545" s="205"/>
      <c r="I545" s="205"/>
      <c r="J545" s="206"/>
      <c r="K545" s="3"/>
    </row>
    <row r="546" spans="1:11">
      <c r="A546" s="207"/>
      <c r="B546" s="207"/>
      <c r="C546" s="207"/>
      <c r="D546" s="207"/>
      <c r="E546" s="207"/>
      <c r="F546" s="207"/>
      <c r="G546" s="207"/>
      <c r="H546" s="207"/>
      <c r="I546" s="207"/>
      <c r="J546" s="207"/>
    </row>
    <row r="547" spans="1:11" ht="18.75">
      <c r="A547" s="231" t="s">
        <v>76</v>
      </c>
      <c r="B547" s="231"/>
      <c r="C547" s="231"/>
      <c r="D547" s="231"/>
      <c r="E547" s="231"/>
      <c r="F547" s="231"/>
      <c r="G547" s="231"/>
      <c r="H547" s="231"/>
      <c r="I547" s="231"/>
      <c r="J547" s="231"/>
    </row>
    <row r="548" spans="1:11" ht="15.75" thickBot="1">
      <c r="A548" s="232"/>
      <c r="B548" s="233"/>
      <c r="C548" s="233"/>
      <c r="D548" s="233"/>
      <c r="E548" s="233"/>
      <c r="F548" s="233"/>
      <c r="G548" s="233"/>
      <c r="H548" s="233"/>
      <c r="I548" s="233"/>
      <c r="J548" s="234"/>
    </row>
    <row r="549" spans="1:11" ht="16.5" thickBot="1">
      <c r="A549" s="235" t="s">
        <v>42</v>
      </c>
      <c r="B549" s="236"/>
      <c r="C549" s="237"/>
      <c r="D549" s="238"/>
      <c r="E549" s="238"/>
      <c r="F549" s="238"/>
      <c r="G549" s="238"/>
      <c r="H549" s="238"/>
      <c r="I549" s="238"/>
      <c r="J549" s="239"/>
      <c r="K549" s="3"/>
    </row>
    <row r="550" spans="1:11" ht="15.75" thickBot="1">
      <c r="A550" s="240"/>
      <c r="B550" s="241"/>
      <c r="C550" s="241"/>
      <c r="D550" s="241"/>
      <c r="E550" s="241"/>
      <c r="F550" s="241"/>
      <c r="G550" s="241"/>
      <c r="H550" s="241"/>
      <c r="I550" s="241"/>
      <c r="J550" s="242"/>
    </row>
    <row r="551" spans="1:11" ht="15.75" thickBot="1">
      <c r="A551" s="226" t="s">
        <v>44</v>
      </c>
      <c r="B551" s="227"/>
      <c r="C551" s="228"/>
      <c r="D551" s="2"/>
      <c r="E551" s="5"/>
      <c r="F551" s="229" t="s">
        <v>46</v>
      </c>
      <c r="G551" s="229"/>
      <c r="H551" s="230"/>
      <c r="I551" s="2"/>
      <c r="J551" s="6"/>
    </row>
    <row r="552" spans="1:11">
      <c r="A552" s="223"/>
      <c r="B552" s="224"/>
      <c r="C552" s="224"/>
      <c r="D552" s="224"/>
      <c r="E552" s="224"/>
      <c r="F552" s="224"/>
      <c r="G552" s="224"/>
      <c r="H552" s="224"/>
      <c r="I552" s="224"/>
      <c r="J552" s="225"/>
    </row>
    <row r="553" spans="1:11" ht="16.5" thickBot="1">
      <c r="A553" s="220" t="s">
        <v>48</v>
      </c>
      <c r="B553" s="221"/>
      <c r="C553" s="221"/>
      <c r="D553" s="221"/>
      <c r="E553" s="221"/>
      <c r="F553" s="221"/>
      <c r="G553" s="221"/>
      <c r="H553" s="221"/>
      <c r="I553" s="221"/>
      <c r="J553" s="222"/>
    </row>
    <row r="554" spans="1:11">
      <c r="A554" s="208"/>
      <c r="B554" s="209"/>
      <c r="C554" s="209"/>
      <c r="D554" s="209"/>
      <c r="E554" s="209"/>
      <c r="F554" s="209"/>
      <c r="G554" s="209"/>
      <c r="H554" s="209"/>
      <c r="I554" s="209"/>
      <c r="J554" s="210"/>
      <c r="K554" s="3"/>
    </row>
    <row r="555" spans="1:11">
      <c r="A555" s="217"/>
      <c r="B555" s="218"/>
      <c r="C555" s="218"/>
      <c r="D555" s="218"/>
      <c r="E555" s="218"/>
      <c r="F555" s="218"/>
      <c r="G555" s="218"/>
      <c r="H555" s="218"/>
      <c r="I555" s="218"/>
      <c r="J555" s="219"/>
      <c r="K555" s="3"/>
    </row>
    <row r="556" spans="1:11">
      <c r="A556" s="217"/>
      <c r="B556" s="218"/>
      <c r="C556" s="218"/>
      <c r="D556" s="218"/>
      <c r="E556" s="218"/>
      <c r="F556" s="218"/>
      <c r="G556" s="218"/>
      <c r="H556" s="218"/>
      <c r="I556" s="218"/>
      <c r="J556" s="219"/>
      <c r="K556" s="3"/>
    </row>
    <row r="557" spans="1:11">
      <c r="A557" s="217"/>
      <c r="B557" s="218"/>
      <c r="C557" s="218"/>
      <c r="D557" s="218"/>
      <c r="E557" s="218"/>
      <c r="F557" s="218"/>
      <c r="G557" s="218"/>
      <c r="H557" s="218"/>
      <c r="I557" s="218"/>
      <c r="J557" s="219"/>
      <c r="K557" s="3"/>
    </row>
    <row r="558" spans="1:11">
      <c r="A558" s="217"/>
      <c r="B558" s="218"/>
      <c r="C558" s="218"/>
      <c r="D558" s="218"/>
      <c r="E558" s="218"/>
      <c r="F558" s="218"/>
      <c r="G558" s="218"/>
      <c r="H558" s="218"/>
      <c r="I558" s="218"/>
      <c r="J558" s="219"/>
      <c r="K558" s="3"/>
    </row>
    <row r="559" spans="1:11">
      <c r="A559" s="217"/>
      <c r="B559" s="218"/>
      <c r="C559" s="218"/>
      <c r="D559" s="218"/>
      <c r="E559" s="218"/>
      <c r="F559" s="218"/>
      <c r="G559" s="218"/>
      <c r="H559" s="218"/>
      <c r="I559" s="218"/>
      <c r="J559" s="219"/>
      <c r="K559" s="3"/>
    </row>
    <row r="560" spans="1:11">
      <c r="A560" s="217"/>
      <c r="B560" s="218"/>
      <c r="C560" s="218"/>
      <c r="D560" s="218"/>
      <c r="E560" s="218"/>
      <c r="F560" s="218"/>
      <c r="G560" s="218"/>
      <c r="H560" s="218"/>
      <c r="I560" s="218"/>
      <c r="J560" s="219"/>
      <c r="K560" s="3"/>
    </row>
    <row r="561" spans="1:11">
      <c r="A561" s="217"/>
      <c r="B561" s="218"/>
      <c r="C561" s="218"/>
      <c r="D561" s="218"/>
      <c r="E561" s="218"/>
      <c r="F561" s="218"/>
      <c r="G561" s="218"/>
      <c r="H561" s="218"/>
      <c r="I561" s="218"/>
      <c r="J561" s="219"/>
      <c r="K561" s="3"/>
    </row>
    <row r="562" spans="1:11">
      <c r="A562" s="217"/>
      <c r="B562" s="218"/>
      <c r="C562" s="218"/>
      <c r="D562" s="218"/>
      <c r="E562" s="218"/>
      <c r="F562" s="218"/>
      <c r="G562" s="218"/>
      <c r="H562" s="218"/>
      <c r="I562" s="218"/>
      <c r="J562" s="219"/>
      <c r="K562" s="3"/>
    </row>
    <row r="563" spans="1:11" ht="15.75" thickBot="1">
      <c r="A563" s="214"/>
      <c r="B563" s="215"/>
      <c r="C563" s="215"/>
      <c r="D563" s="215"/>
      <c r="E563" s="215"/>
      <c r="F563" s="215"/>
      <c r="G563" s="215"/>
      <c r="H563" s="215"/>
      <c r="I563" s="215"/>
      <c r="J563" s="216"/>
      <c r="K563" s="3"/>
    </row>
    <row r="564" spans="1:11">
      <c r="A564" s="223"/>
      <c r="B564" s="224"/>
      <c r="C564" s="224"/>
      <c r="D564" s="224"/>
      <c r="E564" s="224"/>
      <c r="F564" s="224"/>
      <c r="G564" s="224"/>
      <c r="H564" s="224"/>
      <c r="I564" s="224"/>
      <c r="J564" s="225"/>
    </row>
    <row r="565" spans="1:11" ht="16.5" thickBot="1">
      <c r="A565" s="220" t="s">
        <v>50</v>
      </c>
      <c r="B565" s="221"/>
      <c r="C565" s="221"/>
      <c r="D565" s="221"/>
      <c r="E565" s="221"/>
      <c r="F565" s="221"/>
      <c r="G565" s="221"/>
      <c r="H565" s="221"/>
      <c r="I565" s="221"/>
      <c r="J565" s="222"/>
    </row>
    <row r="566" spans="1:11">
      <c r="A566" s="208"/>
      <c r="B566" s="209"/>
      <c r="C566" s="209"/>
      <c r="D566" s="209"/>
      <c r="E566" s="209"/>
      <c r="F566" s="209"/>
      <c r="G566" s="209"/>
      <c r="H566" s="209"/>
      <c r="I566" s="209"/>
      <c r="J566" s="210"/>
      <c r="K566" s="3"/>
    </row>
    <row r="567" spans="1:11">
      <c r="A567" s="217"/>
      <c r="B567" s="218"/>
      <c r="C567" s="218"/>
      <c r="D567" s="218"/>
      <c r="E567" s="218"/>
      <c r="F567" s="218"/>
      <c r="G567" s="218"/>
      <c r="H567" s="218"/>
      <c r="I567" s="218"/>
      <c r="J567" s="219"/>
      <c r="K567" s="3"/>
    </row>
    <row r="568" spans="1:11">
      <c r="A568" s="217"/>
      <c r="B568" s="218"/>
      <c r="C568" s="218"/>
      <c r="D568" s="218"/>
      <c r="E568" s="218"/>
      <c r="F568" s="218"/>
      <c r="G568" s="218"/>
      <c r="H568" s="218"/>
      <c r="I568" s="218"/>
      <c r="J568" s="219"/>
      <c r="K568" s="3"/>
    </row>
    <row r="569" spans="1:11">
      <c r="A569" s="217"/>
      <c r="B569" s="218"/>
      <c r="C569" s="218"/>
      <c r="D569" s="218"/>
      <c r="E569" s="218"/>
      <c r="F569" s="218"/>
      <c r="G569" s="218"/>
      <c r="H569" s="218"/>
      <c r="I569" s="218"/>
      <c r="J569" s="219"/>
      <c r="K569" s="3"/>
    </row>
    <row r="570" spans="1:11" ht="15.75" thickBot="1">
      <c r="A570" s="214"/>
      <c r="B570" s="215"/>
      <c r="C570" s="215"/>
      <c r="D570" s="215"/>
      <c r="E570" s="215"/>
      <c r="F570" s="215"/>
      <c r="G570" s="215"/>
      <c r="H570" s="215"/>
      <c r="I570" s="215"/>
      <c r="J570" s="216"/>
      <c r="K570" s="3"/>
    </row>
    <row r="571" spans="1:11">
      <c r="A571" s="223"/>
      <c r="B571" s="224"/>
      <c r="C571" s="224"/>
      <c r="D571" s="224"/>
      <c r="E571" s="224"/>
      <c r="F571" s="224"/>
      <c r="G571" s="224"/>
      <c r="H571" s="224"/>
      <c r="I571" s="224"/>
      <c r="J571" s="225"/>
    </row>
    <row r="572" spans="1:11" ht="16.5" thickBot="1">
      <c r="A572" s="220" t="s">
        <v>52</v>
      </c>
      <c r="B572" s="221"/>
      <c r="C572" s="221"/>
      <c r="D572" s="221"/>
      <c r="E572" s="221"/>
      <c r="F572" s="221"/>
      <c r="G572" s="221"/>
      <c r="H572" s="221"/>
      <c r="I572" s="221"/>
      <c r="J572" s="222"/>
    </row>
    <row r="573" spans="1:11" ht="15.75" customHeight="1">
      <c r="A573" s="208"/>
      <c r="B573" s="209"/>
      <c r="C573" s="209"/>
      <c r="D573" s="209"/>
      <c r="E573" s="209"/>
      <c r="F573" s="209"/>
      <c r="G573" s="209"/>
      <c r="H573" s="209"/>
      <c r="I573" s="209"/>
      <c r="J573" s="210"/>
      <c r="K573" s="3"/>
    </row>
    <row r="574" spans="1:11">
      <c r="A574" s="217"/>
      <c r="B574" s="218"/>
      <c r="C574" s="218"/>
      <c r="D574" s="218"/>
      <c r="E574" s="218"/>
      <c r="F574" s="218"/>
      <c r="G574" s="218"/>
      <c r="H574" s="218"/>
      <c r="I574" s="218"/>
      <c r="J574" s="219"/>
      <c r="K574" s="3"/>
    </row>
    <row r="575" spans="1:11">
      <c r="A575" s="217"/>
      <c r="B575" s="218"/>
      <c r="C575" s="218"/>
      <c r="D575" s="218"/>
      <c r="E575" s="218"/>
      <c r="F575" s="218"/>
      <c r="G575" s="218"/>
      <c r="H575" s="218"/>
      <c r="I575" s="218"/>
      <c r="J575" s="219"/>
      <c r="K575" s="3"/>
    </row>
    <row r="576" spans="1:11">
      <c r="A576" s="217"/>
      <c r="B576" s="218"/>
      <c r="C576" s="218"/>
      <c r="D576" s="218"/>
      <c r="E576" s="218"/>
      <c r="F576" s="218"/>
      <c r="G576" s="218"/>
      <c r="H576" s="218"/>
      <c r="I576" s="218"/>
      <c r="J576" s="219"/>
      <c r="K576" s="3"/>
    </row>
    <row r="577" spans="1:11">
      <c r="A577" s="217"/>
      <c r="B577" s="218"/>
      <c r="C577" s="218"/>
      <c r="D577" s="218"/>
      <c r="E577" s="218"/>
      <c r="F577" s="218"/>
      <c r="G577" s="218"/>
      <c r="H577" s="218"/>
      <c r="I577" s="218"/>
      <c r="J577" s="219"/>
      <c r="K577" s="3"/>
    </row>
    <row r="578" spans="1:11" ht="15.75" thickBot="1">
      <c r="A578" s="214"/>
      <c r="B578" s="215"/>
      <c r="C578" s="215"/>
      <c r="D578" s="215"/>
      <c r="E578" s="215"/>
      <c r="F578" s="215"/>
      <c r="G578" s="215"/>
      <c r="H578" s="215"/>
      <c r="I578" s="215"/>
      <c r="J578" s="216"/>
      <c r="K578" s="3"/>
    </row>
    <row r="579" spans="1:11">
      <c r="A579" s="223"/>
      <c r="B579" s="224"/>
      <c r="C579" s="224"/>
      <c r="D579" s="224"/>
      <c r="E579" s="224"/>
      <c r="F579" s="224"/>
      <c r="G579" s="224"/>
      <c r="H579" s="224"/>
      <c r="I579" s="224"/>
      <c r="J579" s="225"/>
    </row>
    <row r="580" spans="1:11" ht="16.5" customHeight="1">
      <c r="A580" s="192" t="s">
        <v>54</v>
      </c>
      <c r="B580" s="193"/>
      <c r="C580" s="193"/>
      <c r="D580" s="193"/>
      <c r="E580" s="193"/>
      <c r="F580" s="193"/>
      <c r="G580" s="193"/>
      <c r="H580" s="193"/>
      <c r="I580" s="193"/>
      <c r="J580" s="194"/>
    </row>
    <row r="581" spans="1:11" ht="15" customHeight="1" thickBot="1">
      <c r="A581" s="195"/>
      <c r="B581" s="196"/>
      <c r="C581" s="196"/>
      <c r="D581" s="196"/>
      <c r="E581" s="196"/>
      <c r="F581" s="196"/>
      <c r="G581" s="196"/>
      <c r="H581" s="196"/>
      <c r="I581" s="196"/>
      <c r="J581" s="197"/>
      <c r="K581" s="3"/>
    </row>
    <row r="582" spans="1:11" ht="15" customHeight="1">
      <c r="A582" s="198"/>
      <c r="B582" s="199"/>
      <c r="C582" s="199"/>
      <c r="D582" s="199"/>
      <c r="E582" s="199"/>
      <c r="F582" s="199"/>
      <c r="G582" s="199"/>
      <c r="H582" s="199"/>
      <c r="I582" s="199"/>
      <c r="J582" s="200"/>
      <c r="K582" s="3"/>
    </row>
    <row r="583" spans="1:11" ht="15" customHeight="1">
      <c r="A583" s="201"/>
      <c r="B583" s="202"/>
      <c r="C583" s="202"/>
      <c r="D583" s="202"/>
      <c r="E583" s="202"/>
      <c r="F583" s="202"/>
      <c r="G583" s="202"/>
      <c r="H583" s="202"/>
      <c r="I583" s="202"/>
      <c r="J583" s="203"/>
      <c r="K583" s="3"/>
    </row>
    <row r="584" spans="1:11" ht="15" customHeight="1">
      <c r="A584" s="201"/>
      <c r="B584" s="202"/>
      <c r="C584" s="202"/>
      <c r="D584" s="202"/>
      <c r="E584" s="202"/>
      <c r="F584" s="202"/>
      <c r="G584" s="202"/>
      <c r="H584" s="202"/>
      <c r="I584" s="202"/>
      <c r="J584" s="203"/>
      <c r="K584" s="3"/>
    </row>
    <row r="585" spans="1:11" ht="15" customHeight="1">
      <c r="A585" s="201"/>
      <c r="B585" s="202"/>
      <c r="C585" s="202"/>
      <c r="D585" s="202"/>
      <c r="E585" s="202"/>
      <c r="F585" s="202"/>
      <c r="G585" s="202"/>
      <c r="H585" s="202"/>
      <c r="I585" s="202"/>
      <c r="J585" s="203"/>
      <c r="K585" s="3"/>
    </row>
    <row r="586" spans="1:11" ht="15" customHeight="1">
      <c r="A586" s="201"/>
      <c r="B586" s="202"/>
      <c r="C586" s="202"/>
      <c r="D586" s="202"/>
      <c r="E586" s="202"/>
      <c r="F586" s="202"/>
      <c r="G586" s="202"/>
      <c r="H586" s="202"/>
      <c r="I586" s="202"/>
      <c r="J586" s="203"/>
      <c r="K586" s="3"/>
    </row>
    <row r="587" spans="1:11" ht="15.75" customHeight="1" thickBot="1">
      <c r="A587" s="204"/>
      <c r="B587" s="205"/>
      <c r="C587" s="205"/>
      <c r="D587" s="205"/>
      <c r="E587" s="205"/>
      <c r="F587" s="205"/>
      <c r="G587" s="205"/>
      <c r="H587" s="205"/>
      <c r="I587" s="205"/>
      <c r="J587" s="206"/>
      <c r="K587" s="3"/>
    </row>
    <row r="588" spans="1:11">
      <c r="A588" s="207"/>
      <c r="B588" s="207"/>
      <c r="C588" s="207"/>
      <c r="D588" s="207"/>
      <c r="E588" s="207"/>
      <c r="F588" s="207"/>
      <c r="G588" s="207"/>
      <c r="H588" s="207"/>
      <c r="I588" s="207"/>
      <c r="J588" s="207"/>
    </row>
  </sheetData>
  <sheetProtection algorithmName="SHA-512" hashValue="yESrLRUskBWsXjT1F6kbqo5SDTMwFTbaAk6fCB3YgUdTTmKyMJh6te0T7xcguBin+V+/0c3FYQoch92DQVXlDw==" saltValue="B1LSSOGxgYL/YFZQbD/ODQ==" spinCount="100000" sheet="1" objects="1" scenarios="1" selectLockedCells="1"/>
  <mergeCells count="200">
    <mergeCell ref="A6:J6"/>
    <mergeCell ref="A7:J7"/>
    <mergeCell ref="A8:J19"/>
    <mergeCell ref="A20:J20"/>
    <mergeCell ref="A21:J21"/>
    <mergeCell ref="A22:J45"/>
    <mergeCell ref="A1:J1"/>
    <mergeCell ref="A2:J2"/>
    <mergeCell ref="A3:B3"/>
    <mergeCell ref="C3:J3"/>
    <mergeCell ref="A4:J4"/>
    <mergeCell ref="A5:C5"/>
    <mergeCell ref="F5:H5"/>
    <mergeCell ref="A80:J80"/>
    <mergeCell ref="A81:J81"/>
    <mergeCell ref="A82:J82"/>
    <mergeCell ref="A83:B83"/>
    <mergeCell ref="C83:J83"/>
    <mergeCell ref="A84:J84"/>
    <mergeCell ref="A46:J46"/>
    <mergeCell ref="A47:J47"/>
    <mergeCell ref="A68:J68"/>
    <mergeCell ref="A71:J79"/>
    <mergeCell ref="A69:J70"/>
    <mergeCell ref="A172:J173"/>
    <mergeCell ref="A174:J180"/>
    <mergeCell ref="A141:J141"/>
    <mergeCell ref="A142:J156"/>
    <mergeCell ref="A157:J157"/>
    <mergeCell ref="A158:J158"/>
    <mergeCell ref="A171:J171"/>
    <mergeCell ref="A85:C85"/>
    <mergeCell ref="F85:H85"/>
    <mergeCell ref="A86:J86"/>
    <mergeCell ref="A87:J87"/>
    <mergeCell ref="A88:J139"/>
    <mergeCell ref="A140:J140"/>
    <mergeCell ref="A185:J185"/>
    <mergeCell ref="A186:C186"/>
    <mergeCell ref="F186:H186"/>
    <mergeCell ref="A187:J187"/>
    <mergeCell ref="A188:J188"/>
    <mergeCell ref="A189:J230"/>
    <mergeCell ref="A181:J181"/>
    <mergeCell ref="A182:J182"/>
    <mergeCell ref="A183:J183"/>
    <mergeCell ref="A184:B184"/>
    <mergeCell ref="C184:J184"/>
    <mergeCell ref="A275:J275"/>
    <mergeCell ref="A294:J294"/>
    <mergeCell ref="A295:J295"/>
    <mergeCell ref="A296:J296"/>
    <mergeCell ref="A276:J277"/>
    <mergeCell ref="A278:J293"/>
    <mergeCell ref="A231:J231"/>
    <mergeCell ref="A232:J232"/>
    <mergeCell ref="A233:J258"/>
    <mergeCell ref="A259:J259"/>
    <mergeCell ref="A260:J260"/>
    <mergeCell ref="A301:J301"/>
    <mergeCell ref="A302:J311"/>
    <mergeCell ref="A312:J312"/>
    <mergeCell ref="A313:J313"/>
    <mergeCell ref="A314:J318"/>
    <mergeCell ref="A319:J319"/>
    <mergeCell ref="A297:B297"/>
    <mergeCell ref="C297:J297"/>
    <mergeCell ref="A298:J298"/>
    <mergeCell ref="A299:C299"/>
    <mergeCell ref="F299:H299"/>
    <mergeCell ref="A300:J300"/>
    <mergeCell ref="A337:J337"/>
    <mergeCell ref="A338:J338"/>
    <mergeCell ref="A339:B339"/>
    <mergeCell ref="C339:J339"/>
    <mergeCell ref="A340:J340"/>
    <mergeCell ref="A341:C341"/>
    <mergeCell ref="F341:H341"/>
    <mergeCell ref="A320:J320"/>
    <mergeCell ref="A327:J327"/>
    <mergeCell ref="A336:J336"/>
    <mergeCell ref="A328:J329"/>
    <mergeCell ref="A330:J335"/>
    <mergeCell ref="A361:J361"/>
    <mergeCell ref="A362:J362"/>
    <mergeCell ref="A369:J369"/>
    <mergeCell ref="A370:J371"/>
    <mergeCell ref="A372:J377"/>
    <mergeCell ref="A342:J342"/>
    <mergeCell ref="A343:J343"/>
    <mergeCell ref="A344:J353"/>
    <mergeCell ref="A354:J354"/>
    <mergeCell ref="A355:J355"/>
    <mergeCell ref="A356:J360"/>
    <mergeCell ref="A383:C383"/>
    <mergeCell ref="F383:H383"/>
    <mergeCell ref="A384:J384"/>
    <mergeCell ref="A385:J385"/>
    <mergeCell ref="A386:J395"/>
    <mergeCell ref="A396:J396"/>
    <mergeCell ref="A378:J378"/>
    <mergeCell ref="A379:J379"/>
    <mergeCell ref="A380:J380"/>
    <mergeCell ref="A381:B381"/>
    <mergeCell ref="C381:J381"/>
    <mergeCell ref="A382:J382"/>
    <mergeCell ref="A420:J420"/>
    <mergeCell ref="A421:J421"/>
    <mergeCell ref="A422:J422"/>
    <mergeCell ref="A423:B423"/>
    <mergeCell ref="C423:J423"/>
    <mergeCell ref="A412:J413"/>
    <mergeCell ref="A414:J419"/>
    <mergeCell ref="A397:J397"/>
    <mergeCell ref="A398:J402"/>
    <mergeCell ref="A403:J403"/>
    <mergeCell ref="A404:J404"/>
    <mergeCell ref="A411:J411"/>
    <mergeCell ref="A438:J438"/>
    <mergeCell ref="A439:J439"/>
    <mergeCell ref="A440:J444"/>
    <mergeCell ref="A445:J445"/>
    <mergeCell ref="A446:J446"/>
    <mergeCell ref="A424:J424"/>
    <mergeCell ref="A425:C425"/>
    <mergeCell ref="F425:H425"/>
    <mergeCell ref="A426:J426"/>
    <mergeCell ref="A427:J427"/>
    <mergeCell ref="A428:J437"/>
    <mergeCell ref="A465:B465"/>
    <mergeCell ref="C465:J465"/>
    <mergeCell ref="A466:J466"/>
    <mergeCell ref="A467:C467"/>
    <mergeCell ref="F467:H467"/>
    <mergeCell ref="A468:J468"/>
    <mergeCell ref="A453:J453"/>
    <mergeCell ref="A462:J462"/>
    <mergeCell ref="A463:J463"/>
    <mergeCell ref="A464:J464"/>
    <mergeCell ref="A454:J455"/>
    <mergeCell ref="A456:J461"/>
    <mergeCell ref="A488:J488"/>
    <mergeCell ref="A495:J495"/>
    <mergeCell ref="A504:J504"/>
    <mergeCell ref="A489:J494"/>
    <mergeCell ref="A496:J497"/>
    <mergeCell ref="A498:J503"/>
    <mergeCell ref="A469:J469"/>
    <mergeCell ref="A470:J479"/>
    <mergeCell ref="A480:J480"/>
    <mergeCell ref="A481:J481"/>
    <mergeCell ref="A482:J486"/>
    <mergeCell ref="A487:J487"/>
    <mergeCell ref="A510:J510"/>
    <mergeCell ref="A511:J511"/>
    <mergeCell ref="A512:J521"/>
    <mergeCell ref="A522:J522"/>
    <mergeCell ref="A523:J523"/>
    <mergeCell ref="A524:J528"/>
    <mergeCell ref="A505:J505"/>
    <mergeCell ref="A506:J506"/>
    <mergeCell ref="A507:B507"/>
    <mergeCell ref="C507:J507"/>
    <mergeCell ref="A508:J508"/>
    <mergeCell ref="A509:C509"/>
    <mergeCell ref="F509:H509"/>
    <mergeCell ref="A548:J548"/>
    <mergeCell ref="A549:B549"/>
    <mergeCell ref="C549:J549"/>
    <mergeCell ref="A550:J550"/>
    <mergeCell ref="A529:J529"/>
    <mergeCell ref="A530:J530"/>
    <mergeCell ref="A537:J537"/>
    <mergeCell ref="A531:J536"/>
    <mergeCell ref="A538:J539"/>
    <mergeCell ref="A540:J545"/>
    <mergeCell ref="A580:J581"/>
    <mergeCell ref="A582:J587"/>
    <mergeCell ref="A588:J588"/>
    <mergeCell ref="A48:J67"/>
    <mergeCell ref="A159:J170"/>
    <mergeCell ref="A261:J274"/>
    <mergeCell ref="A321:J326"/>
    <mergeCell ref="A363:J368"/>
    <mergeCell ref="A405:J410"/>
    <mergeCell ref="A447:J452"/>
    <mergeCell ref="A565:J565"/>
    <mergeCell ref="A566:J570"/>
    <mergeCell ref="A571:J571"/>
    <mergeCell ref="A572:J572"/>
    <mergeCell ref="A579:J579"/>
    <mergeCell ref="A573:J578"/>
    <mergeCell ref="A551:C551"/>
    <mergeCell ref="F551:H551"/>
    <mergeCell ref="A552:J552"/>
    <mergeCell ref="A553:J553"/>
    <mergeCell ref="A554:J563"/>
    <mergeCell ref="A564:J564"/>
    <mergeCell ref="A546:J546"/>
    <mergeCell ref="A547:J547"/>
  </mergeCells>
  <pageMargins left="0.7" right="0.7" top="0.75" bottom="0.75" header="0.3" footer="0.3"/>
  <pageSetup scale="89" fitToHeight="0" orientation="portrait" r:id="rId1"/>
  <rowBreaks count="9" manualBreakCount="9">
    <brk id="80" max="9" man="1"/>
    <brk id="181" max="9" man="1"/>
    <brk id="294" max="9" man="1"/>
    <brk id="336" max="9" man="1"/>
    <brk id="378" max="9" man="1"/>
    <brk id="420" max="9" man="1"/>
    <brk id="462" max="9" man="1"/>
    <brk id="504" max="9" man="1"/>
    <brk id="546"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D85 D186 D299 D341 D383 D425 D467 D509 D551</xm:sqref>
        </x14:dataValidation>
        <x14:dataValidation type="list" allowBlank="1" showInputMessage="1" showErrorMessage="1" xr:uid="{0F299782-65F9-4C68-955D-1DA4DE52C4D4}">
          <x14:formula1>
            <xm:f>List!$P$4:$P$8</xm:f>
          </x14:formula1>
          <xm:sqref>I5 I85 I186 I299 I341 I383 I425 I467 I509 I551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tabSelected="1" zoomScale="80" zoomScaleNormal="80" workbookViewId="0">
      <selection activeCell="Q93" sqref="Q93"/>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77</v>
      </c>
      <c r="B1" s="59"/>
      <c r="C1" s="59"/>
      <c r="D1" s="253">
        <v>52725</v>
      </c>
      <c r="E1" s="254"/>
      <c r="F1" s="255"/>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7" t="s">
        <v>78</v>
      </c>
      <c r="B3" s="318"/>
      <c r="C3" s="318"/>
      <c r="D3" s="318"/>
      <c r="E3" s="318"/>
      <c r="F3" s="318"/>
      <c r="G3" s="318"/>
      <c r="H3" s="318"/>
      <c r="I3" s="318"/>
      <c r="J3" s="318"/>
      <c r="K3" s="318"/>
      <c r="L3" s="318"/>
      <c r="M3" s="318"/>
      <c r="N3" s="319"/>
    </row>
    <row r="4" spans="1:23">
      <c r="A4" s="64" t="s">
        <v>79</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20" t="s">
        <v>80</v>
      </c>
      <c r="B6" s="321"/>
      <c r="C6" s="321"/>
      <c r="D6" s="321"/>
      <c r="E6" s="321"/>
      <c r="F6" s="321"/>
      <c r="G6" s="321"/>
      <c r="H6" s="321"/>
      <c r="I6" s="321"/>
      <c r="J6" s="2" t="s">
        <v>81</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20" t="s">
        <v>82</v>
      </c>
      <c r="B8" s="321"/>
      <c r="C8" s="321"/>
      <c r="D8" s="321"/>
      <c r="E8" s="321"/>
      <c r="F8" s="321"/>
      <c r="G8" s="321"/>
      <c r="H8" s="321"/>
      <c r="I8" s="321"/>
      <c r="J8" s="321"/>
      <c r="K8" s="322"/>
      <c r="L8" s="54">
        <v>2510</v>
      </c>
      <c r="M8" s="323" t="str">
        <f>IF(L8&gt;ROUND((D1/1.05*0.05),0),"Exceeds Allowed Amount","")</f>
        <v/>
      </c>
      <c r="N8" s="324"/>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83</v>
      </c>
      <c r="B10" s="67"/>
      <c r="C10" s="67"/>
      <c r="D10" s="67"/>
      <c r="E10" s="67"/>
      <c r="F10" s="67"/>
      <c r="G10" s="67"/>
      <c r="H10" s="65"/>
      <c r="I10" s="65"/>
      <c r="J10" s="65"/>
      <c r="K10" s="65"/>
      <c r="L10" s="65"/>
      <c r="M10" s="65"/>
      <c r="N10" s="65"/>
      <c r="O10" s="61"/>
      <c r="P10" s="61"/>
      <c r="Q10" s="61"/>
      <c r="R10" s="61"/>
      <c r="S10" s="61"/>
      <c r="T10" s="61"/>
      <c r="U10" s="61"/>
      <c r="V10" s="61"/>
      <c r="W10" s="61"/>
    </row>
    <row r="11" spans="1:23">
      <c r="A11" s="208"/>
      <c r="B11" s="277"/>
      <c r="C11" s="277"/>
      <c r="D11" s="277"/>
      <c r="E11" s="277"/>
      <c r="F11" s="277"/>
      <c r="G11" s="277"/>
      <c r="H11" s="277"/>
      <c r="I11" s="277"/>
      <c r="J11" s="277"/>
      <c r="K11" s="277"/>
      <c r="L11" s="277"/>
      <c r="M11" s="277"/>
      <c r="N11" s="278"/>
      <c r="O11" s="68"/>
      <c r="P11" s="68"/>
      <c r="Q11" s="69"/>
      <c r="R11" s="61"/>
      <c r="S11" s="68"/>
      <c r="T11" s="61"/>
      <c r="U11" s="61"/>
      <c r="V11" s="68"/>
      <c r="W11" s="61"/>
    </row>
    <row r="12" spans="1:23">
      <c r="A12" s="279"/>
      <c r="B12" s="280"/>
      <c r="C12" s="280"/>
      <c r="D12" s="280"/>
      <c r="E12" s="280"/>
      <c r="F12" s="280"/>
      <c r="G12" s="280"/>
      <c r="H12" s="280"/>
      <c r="I12" s="280"/>
      <c r="J12" s="280"/>
      <c r="K12" s="280"/>
      <c r="L12" s="280"/>
      <c r="M12" s="280"/>
      <c r="N12" s="281"/>
      <c r="O12" s="68"/>
      <c r="P12" s="68"/>
      <c r="Q12" s="69"/>
      <c r="R12" s="61"/>
      <c r="S12" s="68"/>
      <c r="T12" s="61"/>
      <c r="U12" s="61"/>
      <c r="V12" s="68"/>
      <c r="W12" s="61"/>
    </row>
    <row r="13" spans="1:23">
      <c r="A13" s="279"/>
      <c r="B13" s="280"/>
      <c r="C13" s="280"/>
      <c r="D13" s="280"/>
      <c r="E13" s="280"/>
      <c r="F13" s="280"/>
      <c r="G13" s="280"/>
      <c r="H13" s="280"/>
      <c r="I13" s="280"/>
      <c r="J13" s="280"/>
      <c r="K13" s="280"/>
      <c r="L13" s="280"/>
      <c r="M13" s="280"/>
      <c r="N13" s="281"/>
      <c r="O13" s="68"/>
      <c r="P13" s="68"/>
      <c r="Q13" s="69"/>
      <c r="R13" s="61"/>
      <c r="S13" s="68"/>
      <c r="T13" s="61"/>
      <c r="U13" s="61"/>
      <c r="V13" s="68"/>
      <c r="W13" s="61"/>
    </row>
    <row r="14" spans="1:23" ht="15.75" thickBot="1">
      <c r="A14" s="282"/>
      <c r="B14" s="283"/>
      <c r="C14" s="283"/>
      <c r="D14" s="283"/>
      <c r="E14" s="283"/>
      <c r="F14" s="283"/>
      <c r="G14" s="283"/>
      <c r="H14" s="283"/>
      <c r="I14" s="283"/>
      <c r="J14" s="283"/>
      <c r="K14" s="283"/>
      <c r="L14" s="283"/>
      <c r="M14" s="283"/>
      <c r="N14" s="284"/>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5" t="s">
        <v>84</v>
      </c>
      <c r="B16" s="326"/>
      <c r="C16" s="326"/>
      <c r="D16" s="326"/>
      <c r="E16" s="326"/>
      <c r="F16" s="326"/>
      <c r="G16" s="326"/>
      <c r="H16" s="326"/>
      <c r="I16" s="326"/>
      <c r="J16" s="326"/>
      <c r="K16" s="326"/>
      <c r="L16" s="326"/>
      <c r="M16" s="326"/>
      <c r="N16" s="326"/>
      <c r="O16" s="326"/>
      <c r="P16" s="326"/>
      <c r="Q16" s="326"/>
      <c r="R16" s="326"/>
      <c r="S16" s="326"/>
      <c r="T16" s="326"/>
      <c r="U16" s="326"/>
      <c r="V16" s="326"/>
      <c r="W16" s="326"/>
    </row>
    <row r="17" spans="1:23" ht="15.75">
      <c r="A17" s="276" t="s">
        <v>85</v>
      </c>
      <c r="B17" s="276"/>
      <c r="C17" s="276"/>
      <c r="D17" s="276"/>
      <c r="E17" s="276"/>
      <c r="F17" s="276"/>
      <c r="G17" s="276"/>
      <c r="H17" s="276"/>
      <c r="I17" s="276"/>
      <c r="J17" s="276"/>
      <c r="K17" s="276"/>
      <c r="L17" s="276"/>
      <c r="M17" s="276"/>
      <c r="N17" s="71" t="s">
        <v>86</v>
      </c>
      <c r="O17" s="71" t="s">
        <v>87</v>
      </c>
      <c r="P17" s="71" t="s">
        <v>88</v>
      </c>
      <c r="Q17" s="71" t="s">
        <v>89</v>
      </c>
      <c r="R17" s="71" t="s">
        <v>90</v>
      </c>
      <c r="S17" s="71" t="s">
        <v>88</v>
      </c>
      <c r="T17" s="71" t="s">
        <v>89</v>
      </c>
      <c r="U17" s="71" t="s">
        <v>91</v>
      </c>
      <c r="V17" s="71" t="s">
        <v>88</v>
      </c>
      <c r="W17" s="71" t="s">
        <v>89</v>
      </c>
    </row>
    <row r="18" spans="1:23">
      <c r="A18" s="72" t="s">
        <v>92</v>
      </c>
      <c r="B18" s="261" t="s">
        <v>93</v>
      </c>
      <c r="C18" s="261"/>
      <c r="D18" s="261"/>
      <c r="E18" s="261"/>
      <c r="F18" s="261"/>
      <c r="G18" s="261"/>
      <c r="H18" s="261"/>
      <c r="I18" s="261"/>
      <c r="J18" s="261"/>
      <c r="K18" s="261"/>
      <c r="L18" s="261"/>
      <c r="M18" s="261"/>
      <c r="N18" s="73" t="s">
        <v>94</v>
      </c>
      <c r="O18" s="73" t="s">
        <v>94</v>
      </c>
      <c r="P18" s="73" t="s">
        <v>94</v>
      </c>
      <c r="Q18" s="73"/>
      <c r="R18" s="73" t="s">
        <v>94</v>
      </c>
      <c r="S18" s="73" t="s">
        <v>94</v>
      </c>
      <c r="T18" s="74"/>
      <c r="U18" s="73" t="s">
        <v>94</v>
      </c>
      <c r="V18" s="73" t="s">
        <v>94</v>
      </c>
      <c r="W18" s="74"/>
    </row>
    <row r="19" spans="1:23" s="76" customFormat="1">
      <c r="A19" s="53">
        <v>1</v>
      </c>
      <c r="B19" s="271" t="s">
        <v>95</v>
      </c>
      <c r="C19" s="258"/>
      <c r="D19" s="258"/>
      <c r="E19" s="258"/>
      <c r="F19" s="258"/>
      <c r="G19" s="258"/>
      <c r="H19" s="258"/>
      <c r="I19" s="258"/>
      <c r="J19" s="258"/>
      <c r="K19" s="258"/>
      <c r="L19" s="258"/>
      <c r="M19" s="272"/>
      <c r="N19" s="55">
        <v>32000</v>
      </c>
      <c r="O19" s="55"/>
      <c r="P19" s="75">
        <f>SUM(N19:O19)</f>
        <v>32000</v>
      </c>
      <c r="Q19" s="42"/>
      <c r="R19" s="55"/>
      <c r="S19" s="75">
        <f>P19+R19</f>
        <v>32000</v>
      </c>
      <c r="T19" s="53"/>
      <c r="U19" s="55"/>
      <c r="V19" s="75">
        <f>S19+U19</f>
        <v>32000</v>
      </c>
      <c r="W19" s="53"/>
    </row>
    <row r="20" spans="1:23" s="76" customFormat="1">
      <c r="A20" s="53"/>
      <c r="B20" s="258"/>
      <c r="C20" s="258"/>
      <c r="D20" s="258"/>
      <c r="E20" s="258"/>
      <c r="F20" s="258"/>
      <c r="G20" s="258"/>
      <c r="H20" s="258"/>
      <c r="I20" s="258"/>
      <c r="J20" s="258"/>
      <c r="K20" s="258"/>
      <c r="L20" s="258"/>
      <c r="M20" s="272"/>
      <c r="N20" s="55"/>
      <c r="O20" s="55"/>
      <c r="P20" s="75">
        <f t="shared" ref="P20:P28" si="0">SUM(N20:O20)</f>
        <v>0</v>
      </c>
      <c r="Q20" s="42"/>
      <c r="R20" s="55"/>
      <c r="S20" s="75">
        <f t="shared" ref="S20:S28" si="1">P20+R20</f>
        <v>0</v>
      </c>
      <c r="T20" s="53"/>
      <c r="U20" s="55"/>
      <c r="V20" s="75">
        <f t="shared" ref="V20:V28" si="2">S20+U20</f>
        <v>0</v>
      </c>
      <c r="W20" s="53"/>
    </row>
    <row r="21" spans="1:23" s="76" customFormat="1">
      <c r="A21" s="53"/>
      <c r="B21" s="258"/>
      <c r="C21" s="258"/>
      <c r="D21" s="258"/>
      <c r="E21" s="258"/>
      <c r="F21" s="258"/>
      <c r="G21" s="258"/>
      <c r="H21" s="258"/>
      <c r="I21" s="258"/>
      <c r="J21" s="258"/>
      <c r="K21" s="258"/>
      <c r="L21" s="258"/>
      <c r="M21" s="272"/>
      <c r="N21" s="56"/>
      <c r="O21" s="55"/>
      <c r="P21" s="75">
        <f t="shared" si="0"/>
        <v>0</v>
      </c>
      <c r="Q21" s="42"/>
      <c r="R21" s="55"/>
      <c r="S21" s="75">
        <f t="shared" si="1"/>
        <v>0</v>
      </c>
      <c r="T21" s="53"/>
      <c r="U21" s="55"/>
      <c r="V21" s="75">
        <f t="shared" si="2"/>
        <v>0</v>
      </c>
      <c r="W21" s="53"/>
    </row>
    <row r="22" spans="1:23" s="76" customFormat="1">
      <c r="A22" s="53"/>
      <c r="B22" s="258"/>
      <c r="C22" s="258"/>
      <c r="D22" s="258"/>
      <c r="E22" s="258"/>
      <c r="F22" s="258"/>
      <c r="G22" s="258"/>
      <c r="H22" s="258"/>
      <c r="I22" s="258"/>
      <c r="J22" s="258"/>
      <c r="K22" s="258"/>
      <c r="L22" s="258"/>
      <c r="M22" s="272"/>
      <c r="N22" s="55"/>
      <c r="O22" s="55"/>
      <c r="P22" s="75">
        <f t="shared" si="0"/>
        <v>0</v>
      </c>
      <c r="Q22" s="42"/>
      <c r="R22" s="55"/>
      <c r="S22" s="75">
        <f t="shared" si="1"/>
        <v>0</v>
      </c>
      <c r="T22" s="53"/>
      <c r="U22" s="55"/>
      <c r="V22" s="75">
        <f t="shared" si="2"/>
        <v>0</v>
      </c>
      <c r="W22" s="53"/>
    </row>
    <row r="23" spans="1:23" s="76" customFormat="1">
      <c r="A23" s="53"/>
      <c r="B23" s="258"/>
      <c r="C23" s="258"/>
      <c r="D23" s="258"/>
      <c r="E23" s="258"/>
      <c r="F23" s="258"/>
      <c r="G23" s="258"/>
      <c r="H23" s="258"/>
      <c r="I23" s="258"/>
      <c r="J23" s="258"/>
      <c r="K23" s="258"/>
      <c r="L23" s="258"/>
      <c r="M23" s="272"/>
      <c r="N23" s="55"/>
      <c r="O23" s="55"/>
      <c r="P23" s="75">
        <f t="shared" si="0"/>
        <v>0</v>
      </c>
      <c r="Q23" s="42"/>
      <c r="R23" s="55"/>
      <c r="S23" s="75">
        <f t="shared" si="1"/>
        <v>0</v>
      </c>
      <c r="T23" s="53"/>
      <c r="U23" s="55"/>
      <c r="V23" s="75">
        <f t="shared" si="2"/>
        <v>0</v>
      </c>
      <c r="W23" s="53"/>
    </row>
    <row r="24" spans="1:23" s="76" customFormat="1">
      <c r="A24" s="53"/>
      <c r="B24" s="258"/>
      <c r="C24" s="258"/>
      <c r="D24" s="258"/>
      <c r="E24" s="258"/>
      <c r="F24" s="258"/>
      <c r="G24" s="258"/>
      <c r="H24" s="258"/>
      <c r="I24" s="258"/>
      <c r="J24" s="258"/>
      <c r="K24" s="258"/>
      <c r="L24" s="258"/>
      <c r="M24" s="272"/>
      <c r="N24" s="55"/>
      <c r="O24" s="55"/>
      <c r="P24" s="75">
        <f t="shared" si="0"/>
        <v>0</v>
      </c>
      <c r="Q24" s="42"/>
      <c r="R24" s="55"/>
      <c r="S24" s="75">
        <f t="shared" si="1"/>
        <v>0</v>
      </c>
      <c r="T24" s="53"/>
      <c r="U24" s="55"/>
      <c r="V24" s="75">
        <f t="shared" si="2"/>
        <v>0</v>
      </c>
      <c r="W24" s="53"/>
    </row>
    <row r="25" spans="1:23" s="76" customFormat="1">
      <c r="A25" s="53"/>
      <c r="B25" s="258"/>
      <c r="C25" s="258"/>
      <c r="D25" s="258"/>
      <c r="E25" s="258"/>
      <c r="F25" s="258"/>
      <c r="G25" s="258"/>
      <c r="H25" s="258"/>
      <c r="I25" s="258"/>
      <c r="J25" s="258"/>
      <c r="K25" s="258"/>
      <c r="L25" s="258"/>
      <c r="M25" s="272"/>
      <c r="N25" s="55"/>
      <c r="O25" s="55"/>
      <c r="P25" s="75">
        <f t="shared" si="0"/>
        <v>0</v>
      </c>
      <c r="Q25" s="42"/>
      <c r="R25" s="55"/>
      <c r="S25" s="75">
        <f t="shared" si="1"/>
        <v>0</v>
      </c>
      <c r="T25" s="53"/>
      <c r="U25" s="55"/>
      <c r="V25" s="75">
        <f t="shared" si="2"/>
        <v>0</v>
      </c>
      <c r="W25" s="53"/>
    </row>
    <row r="26" spans="1:23" s="76" customFormat="1">
      <c r="A26" s="53"/>
      <c r="B26" s="258"/>
      <c r="C26" s="258"/>
      <c r="D26" s="258"/>
      <c r="E26" s="258"/>
      <c r="F26" s="258"/>
      <c r="G26" s="258"/>
      <c r="H26" s="258"/>
      <c r="I26" s="258"/>
      <c r="J26" s="258"/>
      <c r="K26" s="258"/>
      <c r="L26" s="258"/>
      <c r="M26" s="272"/>
      <c r="N26" s="55"/>
      <c r="O26" s="55"/>
      <c r="P26" s="75">
        <f t="shared" si="0"/>
        <v>0</v>
      </c>
      <c r="Q26" s="42"/>
      <c r="R26" s="55"/>
      <c r="S26" s="75">
        <f t="shared" si="1"/>
        <v>0</v>
      </c>
      <c r="T26" s="53"/>
      <c r="U26" s="55"/>
      <c r="V26" s="75">
        <f t="shared" si="2"/>
        <v>0</v>
      </c>
      <c r="W26" s="53"/>
    </row>
    <row r="27" spans="1:23" s="76" customFormat="1">
      <c r="A27" s="53"/>
      <c r="B27" s="258"/>
      <c r="C27" s="258"/>
      <c r="D27" s="258"/>
      <c r="E27" s="258"/>
      <c r="F27" s="258"/>
      <c r="G27" s="258"/>
      <c r="H27" s="258"/>
      <c r="I27" s="258"/>
      <c r="J27" s="258"/>
      <c r="K27" s="258"/>
      <c r="L27" s="258"/>
      <c r="M27" s="272"/>
      <c r="N27" s="55"/>
      <c r="O27" s="55"/>
      <c r="P27" s="75">
        <f t="shared" si="0"/>
        <v>0</v>
      </c>
      <c r="Q27" s="42"/>
      <c r="R27" s="55"/>
      <c r="S27" s="75">
        <f t="shared" si="1"/>
        <v>0</v>
      </c>
      <c r="T27" s="53"/>
      <c r="U27" s="55"/>
      <c r="V27" s="75">
        <f t="shared" si="2"/>
        <v>0</v>
      </c>
      <c r="W27" s="53"/>
    </row>
    <row r="28" spans="1:23" s="76" customFormat="1">
      <c r="A28" s="53"/>
      <c r="B28" s="258"/>
      <c r="C28" s="258"/>
      <c r="D28" s="258"/>
      <c r="E28" s="258"/>
      <c r="F28" s="258"/>
      <c r="G28" s="258"/>
      <c r="H28" s="258"/>
      <c r="I28" s="258"/>
      <c r="J28" s="258"/>
      <c r="K28" s="258"/>
      <c r="L28" s="258"/>
      <c r="M28" s="272"/>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96</v>
      </c>
      <c r="N29" s="80">
        <f>SUM(N19:N28)</f>
        <v>32000</v>
      </c>
      <c r="O29" s="80">
        <f>SUM(O19:O28)</f>
        <v>0</v>
      </c>
      <c r="P29" s="80">
        <f>SUM(P19:P28)</f>
        <v>32000</v>
      </c>
      <c r="Q29" s="81"/>
      <c r="R29" s="80">
        <f>SUM(R19:R28)</f>
        <v>0</v>
      </c>
      <c r="S29" s="80">
        <f>SUM(S19:S28)</f>
        <v>32000</v>
      </c>
      <c r="T29" s="82"/>
      <c r="U29" s="80">
        <f>SUM(U19:U28)</f>
        <v>0</v>
      </c>
      <c r="V29" s="80">
        <f>SUM(V19:V28)</f>
        <v>32000</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76" t="s">
        <v>97</v>
      </c>
      <c r="B31" s="276"/>
      <c r="C31" s="276"/>
      <c r="D31" s="276"/>
      <c r="E31" s="276"/>
      <c r="F31" s="276"/>
      <c r="G31" s="276"/>
      <c r="H31" s="276"/>
      <c r="I31" s="276"/>
      <c r="J31" s="276"/>
      <c r="K31" s="276"/>
      <c r="L31" s="276"/>
      <c r="M31" s="276"/>
      <c r="N31" s="71" t="s">
        <v>86</v>
      </c>
      <c r="O31" s="71" t="s">
        <v>87</v>
      </c>
      <c r="P31" s="71" t="s">
        <v>88</v>
      </c>
      <c r="Q31" s="71" t="s">
        <v>89</v>
      </c>
      <c r="R31" s="71" t="s">
        <v>90</v>
      </c>
      <c r="S31" s="71" t="s">
        <v>88</v>
      </c>
      <c r="T31" s="71" t="s">
        <v>89</v>
      </c>
      <c r="U31" s="71" t="s">
        <v>91</v>
      </c>
      <c r="V31" s="71" t="s">
        <v>88</v>
      </c>
      <c r="W31" s="71" t="s">
        <v>89</v>
      </c>
    </row>
    <row r="32" spans="1:23">
      <c r="A32" s="72" t="s">
        <v>92</v>
      </c>
      <c r="B32" s="261" t="s">
        <v>93</v>
      </c>
      <c r="C32" s="261"/>
      <c r="D32" s="261"/>
      <c r="E32" s="261"/>
      <c r="F32" s="261"/>
      <c r="G32" s="261"/>
      <c r="H32" s="261"/>
      <c r="I32" s="261"/>
      <c r="J32" s="261"/>
      <c r="K32" s="261"/>
      <c r="L32" s="261"/>
      <c r="M32" s="261"/>
      <c r="N32" s="73" t="s">
        <v>94</v>
      </c>
      <c r="O32" s="73" t="s">
        <v>94</v>
      </c>
      <c r="P32" s="73" t="s">
        <v>94</v>
      </c>
      <c r="Q32" s="73"/>
      <c r="R32" s="73" t="s">
        <v>94</v>
      </c>
      <c r="S32" s="73" t="s">
        <v>94</v>
      </c>
      <c r="T32" s="74"/>
      <c r="U32" s="73" t="s">
        <v>94</v>
      </c>
      <c r="V32" s="73" t="s">
        <v>94</v>
      </c>
      <c r="W32" s="74"/>
    </row>
    <row r="33" spans="1:23" s="76" customFormat="1">
      <c r="A33" s="53"/>
      <c r="B33" s="258"/>
      <c r="C33" s="258"/>
      <c r="D33" s="258"/>
      <c r="E33" s="258"/>
      <c r="F33" s="258"/>
      <c r="G33" s="258"/>
      <c r="H33" s="258"/>
      <c r="I33" s="258"/>
      <c r="J33" s="258"/>
      <c r="K33" s="258"/>
      <c r="L33" s="258"/>
      <c r="M33" s="272"/>
      <c r="N33" s="55"/>
      <c r="O33" s="55"/>
      <c r="P33" s="75">
        <f t="shared" ref="P33:P42" si="3">SUM(N33:O33)</f>
        <v>0</v>
      </c>
      <c r="Q33" s="42"/>
      <c r="R33" s="55"/>
      <c r="S33" s="75">
        <f>P33+R33</f>
        <v>0</v>
      </c>
      <c r="T33" s="53"/>
      <c r="U33" s="55"/>
      <c r="V33" s="75">
        <f>S33+U33</f>
        <v>0</v>
      </c>
      <c r="W33" s="53"/>
    </row>
    <row r="34" spans="1:23" s="76" customFormat="1">
      <c r="A34" s="53"/>
      <c r="B34" s="258"/>
      <c r="C34" s="258"/>
      <c r="D34" s="258"/>
      <c r="E34" s="258"/>
      <c r="F34" s="258"/>
      <c r="G34" s="258"/>
      <c r="H34" s="258"/>
      <c r="I34" s="258"/>
      <c r="J34" s="258"/>
      <c r="K34" s="258"/>
      <c r="L34" s="258"/>
      <c r="M34" s="272"/>
      <c r="N34" s="55"/>
      <c r="O34" s="55"/>
      <c r="P34" s="75">
        <f t="shared" si="3"/>
        <v>0</v>
      </c>
      <c r="Q34" s="42"/>
      <c r="R34" s="55"/>
      <c r="S34" s="75">
        <f t="shared" ref="S34:S42" si="4">P34+R34</f>
        <v>0</v>
      </c>
      <c r="T34" s="53"/>
      <c r="U34" s="55"/>
      <c r="V34" s="75">
        <f t="shared" ref="V34:V42" si="5">S34+U34</f>
        <v>0</v>
      </c>
      <c r="W34" s="53"/>
    </row>
    <row r="35" spans="1:23" s="76" customFormat="1">
      <c r="A35" s="53"/>
      <c r="B35" s="258"/>
      <c r="C35" s="258"/>
      <c r="D35" s="258"/>
      <c r="E35" s="258"/>
      <c r="F35" s="258"/>
      <c r="G35" s="258"/>
      <c r="H35" s="258"/>
      <c r="I35" s="258"/>
      <c r="J35" s="258"/>
      <c r="K35" s="258"/>
      <c r="L35" s="258"/>
      <c r="M35" s="272"/>
      <c r="N35" s="55"/>
      <c r="O35" s="55"/>
      <c r="P35" s="75">
        <f t="shared" si="3"/>
        <v>0</v>
      </c>
      <c r="Q35" s="42"/>
      <c r="R35" s="55"/>
      <c r="S35" s="75">
        <f t="shared" si="4"/>
        <v>0</v>
      </c>
      <c r="T35" s="53"/>
      <c r="U35" s="55"/>
      <c r="V35" s="75">
        <f t="shared" si="5"/>
        <v>0</v>
      </c>
      <c r="W35" s="53"/>
    </row>
    <row r="36" spans="1:23" s="76" customFormat="1">
      <c r="A36" s="53"/>
      <c r="B36" s="258"/>
      <c r="C36" s="258"/>
      <c r="D36" s="258"/>
      <c r="E36" s="258"/>
      <c r="F36" s="258"/>
      <c r="G36" s="258"/>
      <c r="H36" s="258"/>
      <c r="I36" s="258"/>
      <c r="J36" s="258"/>
      <c r="K36" s="258"/>
      <c r="L36" s="258"/>
      <c r="M36" s="272"/>
      <c r="N36" s="55"/>
      <c r="O36" s="55"/>
      <c r="P36" s="75">
        <f t="shared" si="3"/>
        <v>0</v>
      </c>
      <c r="Q36" s="42"/>
      <c r="R36" s="55"/>
      <c r="S36" s="75">
        <f t="shared" si="4"/>
        <v>0</v>
      </c>
      <c r="T36" s="53"/>
      <c r="U36" s="55"/>
      <c r="V36" s="75">
        <f t="shared" si="5"/>
        <v>0</v>
      </c>
      <c r="W36" s="53"/>
    </row>
    <row r="37" spans="1:23" s="76" customFormat="1">
      <c r="A37" s="53"/>
      <c r="B37" s="258"/>
      <c r="C37" s="258"/>
      <c r="D37" s="258"/>
      <c r="E37" s="258"/>
      <c r="F37" s="258"/>
      <c r="G37" s="258"/>
      <c r="H37" s="258"/>
      <c r="I37" s="258"/>
      <c r="J37" s="258"/>
      <c r="K37" s="258"/>
      <c r="L37" s="258"/>
      <c r="M37" s="272"/>
      <c r="N37" s="55"/>
      <c r="O37" s="55"/>
      <c r="P37" s="75">
        <f t="shared" si="3"/>
        <v>0</v>
      </c>
      <c r="Q37" s="42"/>
      <c r="R37" s="55"/>
      <c r="S37" s="75">
        <f t="shared" si="4"/>
        <v>0</v>
      </c>
      <c r="T37" s="53"/>
      <c r="U37" s="55"/>
      <c r="V37" s="75">
        <f t="shared" si="5"/>
        <v>0</v>
      </c>
      <c r="W37" s="53"/>
    </row>
    <row r="38" spans="1:23" s="76" customFormat="1">
      <c r="A38" s="53"/>
      <c r="B38" s="258"/>
      <c r="C38" s="258"/>
      <c r="D38" s="258"/>
      <c r="E38" s="258"/>
      <c r="F38" s="258"/>
      <c r="G38" s="258"/>
      <c r="H38" s="258"/>
      <c r="I38" s="258"/>
      <c r="J38" s="258"/>
      <c r="K38" s="258"/>
      <c r="L38" s="258"/>
      <c r="M38" s="272"/>
      <c r="N38" s="55"/>
      <c r="O38" s="55"/>
      <c r="P38" s="75">
        <f t="shared" si="3"/>
        <v>0</v>
      </c>
      <c r="Q38" s="42"/>
      <c r="R38" s="55"/>
      <c r="S38" s="75">
        <f t="shared" si="4"/>
        <v>0</v>
      </c>
      <c r="T38" s="53"/>
      <c r="U38" s="55"/>
      <c r="V38" s="75">
        <f t="shared" si="5"/>
        <v>0</v>
      </c>
      <c r="W38" s="53"/>
    </row>
    <row r="39" spans="1:23" s="76" customFormat="1">
      <c r="A39" s="53"/>
      <c r="B39" s="258"/>
      <c r="C39" s="258"/>
      <c r="D39" s="258"/>
      <c r="E39" s="258"/>
      <c r="F39" s="258"/>
      <c r="G39" s="258"/>
      <c r="H39" s="258"/>
      <c r="I39" s="258"/>
      <c r="J39" s="258"/>
      <c r="K39" s="258"/>
      <c r="L39" s="258"/>
      <c r="M39" s="272"/>
      <c r="N39" s="55"/>
      <c r="O39" s="55"/>
      <c r="P39" s="75">
        <f t="shared" si="3"/>
        <v>0</v>
      </c>
      <c r="Q39" s="42"/>
      <c r="R39" s="55"/>
      <c r="S39" s="75">
        <f t="shared" si="4"/>
        <v>0</v>
      </c>
      <c r="T39" s="53"/>
      <c r="U39" s="55"/>
      <c r="V39" s="75">
        <f t="shared" si="5"/>
        <v>0</v>
      </c>
      <c r="W39" s="53"/>
    </row>
    <row r="40" spans="1:23" s="76" customFormat="1">
      <c r="A40" s="53"/>
      <c r="B40" s="258"/>
      <c r="C40" s="258"/>
      <c r="D40" s="258"/>
      <c r="E40" s="258"/>
      <c r="F40" s="258"/>
      <c r="G40" s="258"/>
      <c r="H40" s="258"/>
      <c r="I40" s="258"/>
      <c r="J40" s="258"/>
      <c r="K40" s="258"/>
      <c r="L40" s="258"/>
      <c r="M40" s="272"/>
      <c r="N40" s="55"/>
      <c r="O40" s="55"/>
      <c r="P40" s="75">
        <f t="shared" si="3"/>
        <v>0</v>
      </c>
      <c r="Q40" s="42"/>
      <c r="R40" s="55"/>
      <c r="S40" s="75">
        <f t="shared" si="4"/>
        <v>0</v>
      </c>
      <c r="T40" s="53"/>
      <c r="U40" s="55"/>
      <c r="V40" s="75">
        <f t="shared" si="5"/>
        <v>0</v>
      </c>
      <c r="W40" s="53"/>
    </row>
    <row r="41" spans="1:23" s="76" customFormat="1">
      <c r="A41" s="53"/>
      <c r="B41" s="258"/>
      <c r="C41" s="258"/>
      <c r="D41" s="258"/>
      <c r="E41" s="258"/>
      <c r="F41" s="258"/>
      <c r="G41" s="258"/>
      <c r="H41" s="258"/>
      <c r="I41" s="258"/>
      <c r="J41" s="258"/>
      <c r="K41" s="258"/>
      <c r="L41" s="258"/>
      <c r="M41" s="272"/>
      <c r="N41" s="55"/>
      <c r="O41" s="55"/>
      <c r="P41" s="75">
        <f t="shared" si="3"/>
        <v>0</v>
      </c>
      <c r="Q41" s="42"/>
      <c r="R41" s="55"/>
      <c r="S41" s="75">
        <f t="shared" si="4"/>
        <v>0</v>
      </c>
      <c r="T41" s="53"/>
      <c r="U41" s="55"/>
      <c r="V41" s="75">
        <f t="shared" si="5"/>
        <v>0</v>
      </c>
      <c r="W41" s="53"/>
    </row>
    <row r="42" spans="1:23" s="76" customFormat="1">
      <c r="A42" s="53"/>
      <c r="B42" s="258"/>
      <c r="C42" s="258"/>
      <c r="D42" s="258"/>
      <c r="E42" s="258"/>
      <c r="F42" s="258"/>
      <c r="G42" s="258"/>
      <c r="H42" s="258"/>
      <c r="I42" s="258"/>
      <c r="J42" s="258"/>
      <c r="K42" s="258"/>
      <c r="L42" s="258"/>
      <c r="M42" s="272"/>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98</v>
      </c>
      <c r="N43" s="80">
        <f>SUM(N33:N42)</f>
        <v>0</v>
      </c>
      <c r="O43" s="80">
        <f>SUM(O33:O42)</f>
        <v>0</v>
      </c>
      <c r="P43" s="80">
        <f>SUM(P33:P42)</f>
        <v>0</v>
      </c>
      <c r="Q43" s="81"/>
      <c r="R43" s="80">
        <f>SUM(R33:R42)</f>
        <v>0</v>
      </c>
      <c r="S43" s="80">
        <f>SUM(S33:S42)</f>
        <v>0</v>
      </c>
      <c r="T43" s="82"/>
      <c r="U43" s="80">
        <f>SUM(U33:U42)</f>
        <v>0</v>
      </c>
      <c r="V43" s="80">
        <f>SUM(V33:V42)</f>
        <v>0</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76" t="s">
        <v>99</v>
      </c>
      <c r="B45" s="276"/>
      <c r="C45" s="276"/>
      <c r="D45" s="276"/>
      <c r="E45" s="276"/>
      <c r="F45" s="276"/>
      <c r="G45" s="276"/>
      <c r="H45" s="276"/>
      <c r="I45" s="276"/>
      <c r="J45" s="276"/>
      <c r="K45" s="276"/>
      <c r="L45" s="276"/>
      <c r="M45" s="276"/>
      <c r="N45" s="71" t="s">
        <v>86</v>
      </c>
      <c r="O45" s="71" t="s">
        <v>87</v>
      </c>
      <c r="P45" s="71" t="s">
        <v>88</v>
      </c>
      <c r="Q45" s="71" t="s">
        <v>89</v>
      </c>
      <c r="R45" s="71" t="s">
        <v>90</v>
      </c>
      <c r="S45" s="71" t="s">
        <v>88</v>
      </c>
      <c r="T45" s="71" t="s">
        <v>89</v>
      </c>
      <c r="U45" s="71" t="s">
        <v>91</v>
      </c>
      <c r="V45" s="71" t="s">
        <v>88</v>
      </c>
      <c r="W45" s="71" t="s">
        <v>89</v>
      </c>
    </row>
    <row r="46" spans="1:23" ht="30" customHeight="1">
      <c r="A46" s="72" t="s">
        <v>92</v>
      </c>
      <c r="B46" s="261" t="s">
        <v>93</v>
      </c>
      <c r="C46" s="261"/>
      <c r="D46" s="261"/>
      <c r="E46" s="261"/>
      <c r="F46" s="261"/>
      <c r="G46" s="261"/>
      <c r="H46" s="261"/>
      <c r="I46" s="261"/>
      <c r="J46" s="261"/>
      <c r="K46" s="261"/>
      <c r="L46" s="261"/>
      <c r="M46" s="261"/>
      <c r="N46" s="73" t="s">
        <v>94</v>
      </c>
      <c r="O46" s="73" t="s">
        <v>94</v>
      </c>
      <c r="P46" s="73" t="s">
        <v>94</v>
      </c>
      <c r="Q46" s="73"/>
      <c r="R46" s="73" t="s">
        <v>94</v>
      </c>
      <c r="S46" s="73" t="s">
        <v>94</v>
      </c>
      <c r="T46" s="74"/>
      <c r="U46" s="73" t="s">
        <v>94</v>
      </c>
      <c r="V46" s="73" t="s">
        <v>94</v>
      </c>
      <c r="W46" s="74"/>
    </row>
    <row r="47" spans="1:23" s="76" customFormat="1">
      <c r="A47" s="53">
        <v>1</v>
      </c>
      <c r="B47" s="271" t="s">
        <v>100</v>
      </c>
      <c r="C47" s="258"/>
      <c r="D47" s="258"/>
      <c r="E47" s="258"/>
      <c r="F47" s="258"/>
      <c r="G47" s="258"/>
      <c r="H47" s="258"/>
      <c r="I47" s="258"/>
      <c r="J47" s="258"/>
      <c r="K47" s="258"/>
      <c r="L47" s="258"/>
      <c r="M47" s="258"/>
      <c r="N47" s="56">
        <v>12562</v>
      </c>
      <c r="O47" s="55"/>
      <c r="P47" s="75">
        <f t="shared" ref="P47:P56" si="6">SUM(N47:O47)</f>
        <v>12562</v>
      </c>
      <c r="Q47" s="42"/>
      <c r="R47" s="55"/>
      <c r="S47" s="75">
        <f>P47+R47</f>
        <v>12562</v>
      </c>
      <c r="T47" s="53"/>
      <c r="U47" s="55"/>
      <c r="V47" s="75">
        <f>S47+U47</f>
        <v>12562</v>
      </c>
      <c r="W47" s="53"/>
    </row>
    <row r="48" spans="1:23" s="76" customFormat="1">
      <c r="A48" s="53"/>
      <c r="B48" s="258"/>
      <c r="C48" s="258"/>
      <c r="D48" s="258"/>
      <c r="E48" s="258"/>
      <c r="F48" s="258"/>
      <c r="G48" s="258"/>
      <c r="H48" s="258"/>
      <c r="I48" s="258"/>
      <c r="J48" s="258"/>
      <c r="K48" s="258"/>
      <c r="L48" s="258"/>
      <c r="M48" s="258"/>
      <c r="N48" s="56"/>
      <c r="O48" s="55"/>
      <c r="P48" s="75">
        <f t="shared" si="6"/>
        <v>0</v>
      </c>
      <c r="Q48" s="42"/>
      <c r="R48" s="55"/>
      <c r="S48" s="75">
        <f t="shared" ref="S48:S56" si="7">P48+R48</f>
        <v>0</v>
      </c>
      <c r="T48" s="53"/>
      <c r="U48" s="55"/>
      <c r="V48" s="75">
        <f t="shared" ref="V48:V56" si="8">S48+U48</f>
        <v>0</v>
      </c>
      <c r="W48" s="53"/>
    </row>
    <row r="49" spans="1:23" s="76" customFormat="1">
      <c r="A49" s="53"/>
      <c r="B49" s="258"/>
      <c r="C49" s="258"/>
      <c r="D49" s="258"/>
      <c r="E49" s="258"/>
      <c r="F49" s="258"/>
      <c r="G49" s="258"/>
      <c r="H49" s="258"/>
      <c r="I49" s="258"/>
      <c r="J49" s="258"/>
      <c r="K49" s="258"/>
      <c r="L49" s="258"/>
      <c r="M49" s="258"/>
      <c r="N49" s="55"/>
      <c r="O49" s="55"/>
      <c r="P49" s="75">
        <f t="shared" si="6"/>
        <v>0</v>
      </c>
      <c r="Q49" s="42"/>
      <c r="R49" s="55"/>
      <c r="S49" s="75">
        <f t="shared" si="7"/>
        <v>0</v>
      </c>
      <c r="T49" s="53"/>
      <c r="U49" s="55"/>
      <c r="V49" s="75">
        <f t="shared" si="8"/>
        <v>0</v>
      </c>
      <c r="W49" s="53"/>
    </row>
    <row r="50" spans="1:23" s="76" customFormat="1">
      <c r="A50" s="53"/>
      <c r="B50" s="258"/>
      <c r="C50" s="258"/>
      <c r="D50" s="258"/>
      <c r="E50" s="258"/>
      <c r="F50" s="258"/>
      <c r="G50" s="258"/>
      <c r="H50" s="258"/>
      <c r="I50" s="258"/>
      <c r="J50" s="258"/>
      <c r="K50" s="258"/>
      <c r="L50" s="258"/>
      <c r="M50" s="258"/>
      <c r="N50" s="55"/>
      <c r="O50" s="55"/>
      <c r="P50" s="75">
        <f t="shared" si="6"/>
        <v>0</v>
      </c>
      <c r="Q50" s="42"/>
      <c r="R50" s="55"/>
      <c r="S50" s="75">
        <f t="shared" si="7"/>
        <v>0</v>
      </c>
      <c r="T50" s="53"/>
      <c r="U50" s="55"/>
      <c r="V50" s="75">
        <f t="shared" si="8"/>
        <v>0</v>
      </c>
      <c r="W50" s="53"/>
    </row>
    <row r="51" spans="1:23" s="76" customFormat="1">
      <c r="A51" s="53"/>
      <c r="B51" s="258"/>
      <c r="C51" s="258"/>
      <c r="D51" s="258"/>
      <c r="E51" s="258"/>
      <c r="F51" s="258"/>
      <c r="G51" s="258"/>
      <c r="H51" s="258"/>
      <c r="I51" s="258"/>
      <c r="J51" s="258"/>
      <c r="K51" s="258"/>
      <c r="L51" s="258"/>
      <c r="M51" s="258"/>
      <c r="N51" s="55"/>
      <c r="O51" s="55"/>
      <c r="P51" s="75">
        <f t="shared" si="6"/>
        <v>0</v>
      </c>
      <c r="Q51" s="42"/>
      <c r="R51" s="55"/>
      <c r="S51" s="75">
        <f t="shared" si="7"/>
        <v>0</v>
      </c>
      <c r="T51" s="53"/>
      <c r="U51" s="55"/>
      <c r="V51" s="75">
        <f t="shared" si="8"/>
        <v>0</v>
      </c>
      <c r="W51" s="53"/>
    </row>
    <row r="52" spans="1:23" s="76" customFormat="1">
      <c r="A52" s="53"/>
      <c r="B52" s="258"/>
      <c r="C52" s="258"/>
      <c r="D52" s="258"/>
      <c r="E52" s="258"/>
      <c r="F52" s="258"/>
      <c r="G52" s="258"/>
      <c r="H52" s="258"/>
      <c r="I52" s="258"/>
      <c r="J52" s="258"/>
      <c r="K52" s="258"/>
      <c r="L52" s="258"/>
      <c r="M52" s="258"/>
      <c r="N52" s="55"/>
      <c r="O52" s="55"/>
      <c r="P52" s="75">
        <f t="shared" si="6"/>
        <v>0</v>
      </c>
      <c r="Q52" s="42"/>
      <c r="R52" s="55"/>
      <c r="S52" s="75">
        <f t="shared" si="7"/>
        <v>0</v>
      </c>
      <c r="T52" s="53"/>
      <c r="U52" s="55"/>
      <c r="V52" s="75">
        <f t="shared" si="8"/>
        <v>0</v>
      </c>
      <c r="W52" s="53"/>
    </row>
    <row r="53" spans="1:23" s="76" customFormat="1">
      <c r="A53" s="53"/>
      <c r="B53" s="258"/>
      <c r="C53" s="258"/>
      <c r="D53" s="258"/>
      <c r="E53" s="258"/>
      <c r="F53" s="258"/>
      <c r="G53" s="258"/>
      <c r="H53" s="258"/>
      <c r="I53" s="258"/>
      <c r="J53" s="258"/>
      <c r="K53" s="258"/>
      <c r="L53" s="258"/>
      <c r="M53" s="258"/>
      <c r="N53" s="55"/>
      <c r="O53" s="55"/>
      <c r="P53" s="75">
        <f t="shared" si="6"/>
        <v>0</v>
      </c>
      <c r="Q53" s="42"/>
      <c r="R53" s="55"/>
      <c r="S53" s="75">
        <f t="shared" si="7"/>
        <v>0</v>
      </c>
      <c r="T53" s="53"/>
      <c r="U53" s="55"/>
      <c r="V53" s="75">
        <f t="shared" si="8"/>
        <v>0</v>
      </c>
      <c r="W53" s="53"/>
    </row>
    <row r="54" spans="1:23" s="76" customFormat="1">
      <c r="A54" s="53"/>
      <c r="B54" s="258"/>
      <c r="C54" s="258"/>
      <c r="D54" s="258"/>
      <c r="E54" s="258"/>
      <c r="F54" s="258"/>
      <c r="G54" s="258"/>
      <c r="H54" s="258"/>
      <c r="I54" s="258"/>
      <c r="J54" s="258"/>
      <c r="K54" s="258"/>
      <c r="L54" s="258"/>
      <c r="M54" s="258"/>
      <c r="N54" s="55"/>
      <c r="O54" s="55"/>
      <c r="P54" s="75">
        <f t="shared" si="6"/>
        <v>0</v>
      </c>
      <c r="Q54" s="42"/>
      <c r="R54" s="55"/>
      <c r="S54" s="75">
        <f t="shared" si="7"/>
        <v>0</v>
      </c>
      <c r="T54" s="53"/>
      <c r="U54" s="55"/>
      <c r="V54" s="75">
        <f t="shared" si="8"/>
        <v>0</v>
      </c>
      <c r="W54" s="53"/>
    </row>
    <row r="55" spans="1:23" s="76" customFormat="1">
      <c r="A55" s="53"/>
      <c r="B55" s="258"/>
      <c r="C55" s="258"/>
      <c r="D55" s="258"/>
      <c r="E55" s="258"/>
      <c r="F55" s="258"/>
      <c r="G55" s="258"/>
      <c r="H55" s="258"/>
      <c r="I55" s="258"/>
      <c r="J55" s="258"/>
      <c r="K55" s="258"/>
      <c r="L55" s="258"/>
      <c r="M55" s="258"/>
      <c r="N55" s="55"/>
      <c r="O55" s="55"/>
      <c r="P55" s="75">
        <f t="shared" si="6"/>
        <v>0</v>
      </c>
      <c r="Q55" s="42"/>
      <c r="R55" s="55"/>
      <c r="S55" s="75">
        <f t="shared" si="7"/>
        <v>0</v>
      </c>
      <c r="T55" s="53"/>
      <c r="U55" s="55"/>
      <c r="V55" s="75">
        <f t="shared" si="8"/>
        <v>0</v>
      </c>
      <c r="W55" s="53"/>
    </row>
    <row r="56" spans="1:23" s="76" customFormat="1">
      <c r="A56" s="53"/>
      <c r="B56" s="258"/>
      <c r="C56" s="258"/>
      <c r="D56" s="258"/>
      <c r="E56" s="258"/>
      <c r="F56" s="258"/>
      <c r="G56" s="258"/>
      <c r="H56" s="258"/>
      <c r="I56" s="258"/>
      <c r="J56" s="258"/>
      <c r="K56" s="258"/>
      <c r="L56" s="258"/>
      <c r="M56" s="258"/>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101</v>
      </c>
      <c r="N57" s="80">
        <f>SUM(N47:N56)</f>
        <v>12562</v>
      </c>
      <c r="O57" s="80">
        <f>SUM(O47:O56)</f>
        <v>0</v>
      </c>
      <c r="P57" s="80">
        <f>SUM(P47:P56)</f>
        <v>12562</v>
      </c>
      <c r="Q57" s="81"/>
      <c r="R57" s="80">
        <f>SUM(R47:R56)</f>
        <v>0</v>
      </c>
      <c r="S57" s="80">
        <f>SUM(S47:S56)</f>
        <v>12562</v>
      </c>
      <c r="T57" s="82"/>
      <c r="U57" s="80">
        <f>SUM(U47:U56)</f>
        <v>0</v>
      </c>
      <c r="V57" s="80">
        <f>SUM(V47:V56)</f>
        <v>12562</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102</v>
      </c>
      <c r="N59" s="98">
        <f>SUM(N29,N43,N57)</f>
        <v>44562</v>
      </c>
      <c r="O59" s="98">
        <f>SUM(O29,O43,O57)</f>
        <v>0</v>
      </c>
      <c r="P59" s="98">
        <f>SUM(P29,P43,P57)</f>
        <v>44562</v>
      </c>
      <c r="Q59" s="99"/>
      <c r="R59" s="98">
        <f>SUM(R29,R43,R57)</f>
        <v>0</v>
      </c>
      <c r="S59" s="98">
        <f>SUM(S29,S43,S57)</f>
        <v>44562</v>
      </c>
      <c r="T59" s="99"/>
      <c r="U59" s="98">
        <f>SUM(U29,U43,U57)</f>
        <v>0</v>
      </c>
      <c r="V59" s="98">
        <f>SUM(V29,V43,V57)</f>
        <v>44562</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7" t="s">
        <v>103</v>
      </c>
      <c r="B61" s="328"/>
      <c r="C61" s="328"/>
      <c r="D61" s="328"/>
      <c r="E61" s="328"/>
      <c r="F61" s="328"/>
      <c r="G61" s="328"/>
      <c r="H61" s="328"/>
      <c r="I61" s="328"/>
      <c r="J61" s="328"/>
      <c r="K61" s="328"/>
      <c r="L61" s="328"/>
      <c r="M61" s="328"/>
      <c r="N61" s="328"/>
      <c r="O61" s="328"/>
      <c r="P61" s="328"/>
      <c r="Q61" s="328"/>
      <c r="R61" s="328"/>
      <c r="S61" s="328"/>
      <c r="T61" s="328"/>
      <c r="U61" s="328"/>
      <c r="V61" s="328"/>
      <c r="W61" s="328"/>
    </row>
    <row r="62" spans="1:23" ht="15.75">
      <c r="A62" s="265" t="s">
        <v>104</v>
      </c>
      <c r="B62" s="266"/>
      <c r="C62" s="266"/>
      <c r="D62" s="266"/>
      <c r="E62" s="266"/>
      <c r="F62" s="266"/>
      <c r="G62" s="266"/>
      <c r="H62" s="266"/>
      <c r="I62" s="266"/>
      <c r="J62" s="266"/>
      <c r="K62" s="266"/>
      <c r="L62" s="266"/>
      <c r="M62" s="267"/>
      <c r="N62" s="103" t="s">
        <v>86</v>
      </c>
      <c r="O62" s="103" t="s">
        <v>87</v>
      </c>
      <c r="P62" s="103" t="s">
        <v>88</v>
      </c>
      <c r="Q62" s="103" t="s">
        <v>89</v>
      </c>
      <c r="R62" s="103" t="s">
        <v>90</v>
      </c>
      <c r="S62" s="103" t="s">
        <v>88</v>
      </c>
      <c r="T62" s="103" t="s">
        <v>89</v>
      </c>
      <c r="U62" s="103" t="s">
        <v>91</v>
      </c>
      <c r="V62" s="103" t="s">
        <v>88</v>
      </c>
      <c r="W62" s="103" t="s">
        <v>89</v>
      </c>
    </row>
    <row r="63" spans="1:23" ht="30" customHeight="1">
      <c r="A63" s="72" t="s">
        <v>92</v>
      </c>
      <c r="B63" s="261" t="s">
        <v>93</v>
      </c>
      <c r="C63" s="261"/>
      <c r="D63" s="261"/>
      <c r="E63" s="261"/>
      <c r="F63" s="261"/>
      <c r="G63" s="261"/>
      <c r="H63" s="261"/>
      <c r="I63" s="261"/>
      <c r="J63" s="261"/>
      <c r="K63" s="261"/>
      <c r="L63" s="261"/>
      <c r="M63" s="261"/>
      <c r="N63" s="73" t="s">
        <v>94</v>
      </c>
      <c r="O63" s="73" t="s">
        <v>94</v>
      </c>
      <c r="P63" s="73" t="s">
        <v>94</v>
      </c>
      <c r="Q63" s="73"/>
      <c r="R63" s="73" t="s">
        <v>94</v>
      </c>
      <c r="S63" s="73" t="s">
        <v>94</v>
      </c>
      <c r="T63" s="74"/>
      <c r="U63" s="73" t="s">
        <v>94</v>
      </c>
      <c r="V63" s="73" t="s">
        <v>94</v>
      </c>
      <c r="W63" s="74"/>
    </row>
    <row r="64" spans="1:23" s="76" customFormat="1">
      <c r="A64" s="53"/>
      <c r="B64" s="258"/>
      <c r="C64" s="258"/>
      <c r="D64" s="258"/>
      <c r="E64" s="258"/>
      <c r="F64" s="258"/>
      <c r="G64" s="258"/>
      <c r="H64" s="258"/>
      <c r="I64" s="258"/>
      <c r="J64" s="258"/>
      <c r="K64" s="258"/>
      <c r="L64" s="258"/>
      <c r="M64" s="258"/>
      <c r="N64" s="55"/>
      <c r="O64" s="55"/>
      <c r="P64" s="75">
        <f>SUM(N64:O64)</f>
        <v>0</v>
      </c>
      <c r="Q64" s="42"/>
      <c r="R64" s="55"/>
      <c r="S64" s="75">
        <f>P64+R64</f>
        <v>0</v>
      </c>
      <c r="T64" s="53"/>
      <c r="U64" s="55"/>
      <c r="V64" s="75">
        <f>S64+U64</f>
        <v>0</v>
      </c>
      <c r="W64" s="53"/>
    </row>
    <row r="65" spans="1:23" s="76" customFormat="1">
      <c r="A65" s="53"/>
      <c r="B65" s="258"/>
      <c r="C65" s="258"/>
      <c r="D65" s="258"/>
      <c r="E65" s="258"/>
      <c r="F65" s="258"/>
      <c r="G65" s="258"/>
      <c r="H65" s="258"/>
      <c r="I65" s="258"/>
      <c r="J65" s="258"/>
      <c r="K65" s="258"/>
      <c r="L65" s="258"/>
      <c r="M65" s="258"/>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258"/>
      <c r="C66" s="258"/>
      <c r="D66" s="258"/>
      <c r="E66" s="258"/>
      <c r="F66" s="258"/>
      <c r="G66" s="258"/>
      <c r="H66" s="258"/>
      <c r="I66" s="258"/>
      <c r="J66" s="258"/>
      <c r="K66" s="258"/>
      <c r="L66" s="258"/>
      <c r="M66" s="258"/>
      <c r="N66" s="55"/>
      <c r="O66" s="55"/>
      <c r="P66" s="75">
        <f t="shared" si="9"/>
        <v>0</v>
      </c>
      <c r="Q66" s="42"/>
      <c r="R66" s="55"/>
      <c r="S66" s="75">
        <f t="shared" si="10"/>
        <v>0</v>
      </c>
      <c r="T66" s="53"/>
      <c r="U66" s="55"/>
      <c r="V66" s="75">
        <f t="shared" si="11"/>
        <v>0</v>
      </c>
      <c r="W66" s="53"/>
    </row>
    <row r="67" spans="1:23" s="76" customFormat="1">
      <c r="A67" s="53"/>
      <c r="B67" s="258"/>
      <c r="C67" s="258"/>
      <c r="D67" s="258"/>
      <c r="E67" s="258"/>
      <c r="F67" s="258"/>
      <c r="G67" s="258"/>
      <c r="H67" s="258"/>
      <c r="I67" s="258"/>
      <c r="J67" s="258"/>
      <c r="K67" s="258"/>
      <c r="L67" s="258"/>
      <c r="M67" s="258"/>
      <c r="N67" s="55"/>
      <c r="O67" s="55"/>
      <c r="P67" s="75">
        <f t="shared" si="9"/>
        <v>0</v>
      </c>
      <c r="Q67" s="42"/>
      <c r="R67" s="55"/>
      <c r="S67" s="75">
        <f t="shared" si="10"/>
        <v>0</v>
      </c>
      <c r="T67" s="53"/>
      <c r="U67" s="55"/>
      <c r="V67" s="75">
        <f t="shared" si="11"/>
        <v>0</v>
      </c>
      <c r="W67" s="53"/>
    </row>
    <row r="68" spans="1:23" s="76" customFormat="1">
      <c r="A68" s="53"/>
      <c r="B68" s="258"/>
      <c r="C68" s="258"/>
      <c r="D68" s="258"/>
      <c r="E68" s="258"/>
      <c r="F68" s="258"/>
      <c r="G68" s="258"/>
      <c r="H68" s="258"/>
      <c r="I68" s="258"/>
      <c r="J68" s="258"/>
      <c r="K68" s="258"/>
      <c r="L68" s="258"/>
      <c r="M68" s="258"/>
      <c r="N68" s="55"/>
      <c r="O68" s="55"/>
      <c r="P68" s="75">
        <f t="shared" si="9"/>
        <v>0</v>
      </c>
      <c r="Q68" s="42"/>
      <c r="R68" s="55"/>
      <c r="S68" s="75">
        <f t="shared" si="10"/>
        <v>0</v>
      </c>
      <c r="T68" s="53"/>
      <c r="U68" s="55"/>
      <c r="V68" s="75">
        <f t="shared" si="11"/>
        <v>0</v>
      </c>
      <c r="W68" s="53"/>
    </row>
    <row r="69" spans="1:23" s="76" customFormat="1">
      <c r="A69" s="53"/>
      <c r="B69" s="258"/>
      <c r="C69" s="258"/>
      <c r="D69" s="258"/>
      <c r="E69" s="258"/>
      <c r="F69" s="258"/>
      <c r="G69" s="258"/>
      <c r="H69" s="258"/>
      <c r="I69" s="258"/>
      <c r="J69" s="258"/>
      <c r="K69" s="258"/>
      <c r="L69" s="258"/>
      <c r="M69" s="258"/>
      <c r="N69" s="55"/>
      <c r="O69" s="55"/>
      <c r="P69" s="75">
        <f t="shared" si="9"/>
        <v>0</v>
      </c>
      <c r="Q69" s="42"/>
      <c r="R69" s="55"/>
      <c r="S69" s="75">
        <f t="shared" si="10"/>
        <v>0</v>
      </c>
      <c r="T69" s="53"/>
      <c r="U69" s="55"/>
      <c r="V69" s="75">
        <f t="shared" si="11"/>
        <v>0</v>
      </c>
      <c r="W69" s="53"/>
    </row>
    <row r="70" spans="1:23" s="76" customFormat="1">
      <c r="A70" s="53"/>
      <c r="B70" s="258"/>
      <c r="C70" s="258"/>
      <c r="D70" s="258"/>
      <c r="E70" s="258"/>
      <c r="F70" s="258"/>
      <c r="G70" s="258"/>
      <c r="H70" s="258"/>
      <c r="I70" s="258"/>
      <c r="J70" s="258"/>
      <c r="K70" s="258"/>
      <c r="L70" s="258"/>
      <c r="M70" s="258"/>
      <c r="N70" s="55"/>
      <c r="O70" s="55"/>
      <c r="P70" s="75">
        <f t="shared" si="9"/>
        <v>0</v>
      </c>
      <c r="Q70" s="42"/>
      <c r="R70" s="55"/>
      <c r="S70" s="75">
        <f t="shared" si="10"/>
        <v>0</v>
      </c>
      <c r="T70" s="53"/>
      <c r="U70" s="55"/>
      <c r="V70" s="75">
        <f t="shared" si="11"/>
        <v>0</v>
      </c>
      <c r="W70" s="53"/>
    </row>
    <row r="71" spans="1:23" s="76" customFormat="1">
      <c r="A71" s="53"/>
      <c r="B71" s="258"/>
      <c r="C71" s="258"/>
      <c r="D71" s="258"/>
      <c r="E71" s="258"/>
      <c r="F71" s="258"/>
      <c r="G71" s="258"/>
      <c r="H71" s="258"/>
      <c r="I71" s="258"/>
      <c r="J71" s="258"/>
      <c r="K71" s="258"/>
      <c r="L71" s="258"/>
      <c r="M71" s="258"/>
      <c r="N71" s="55"/>
      <c r="O71" s="55"/>
      <c r="P71" s="75">
        <f t="shared" si="9"/>
        <v>0</v>
      </c>
      <c r="Q71" s="42"/>
      <c r="R71" s="55"/>
      <c r="S71" s="75">
        <f t="shared" si="10"/>
        <v>0</v>
      </c>
      <c r="T71" s="53"/>
      <c r="U71" s="55"/>
      <c r="V71" s="75">
        <f t="shared" si="11"/>
        <v>0</v>
      </c>
      <c r="W71" s="53"/>
    </row>
    <row r="72" spans="1:23" s="76" customFormat="1">
      <c r="A72" s="53"/>
      <c r="B72" s="258"/>
      <c r="C72" s="258"/>
      <c r="D72" s="258"/>
      <c r="E72" s="258"/>
      <c r="F72" s="258"/>
      <c r="G72" s="258"/>
      <c r="H72" s="258"/>
      <c r="I72" s="258"/>
      <c r="J72" s="258"/>
      <c r="K72" s="258"/>
      <c r="L72" s="258"/>
      <c r="M72" s="258"/>
      <c r="N72" s="55"/>
      <c r="O72" s="55"/>
      <c r="P72" s="75">
        <f t="shared" si="9"/>
        <v>0</v>
      </c>
      <c r="Q72" s="42"/>
      <c r="R72" s="55"/>
      <c r="S72" s="75">
        <f t="shared" si="10"/>
        <v>0</v>
      </c>
      <c r="T72" s="53"/>
      <c r="U72" s="55"/>
      <c r="V72" s="75">
        <f t="shared" si="11"/>
        <v>0</v>
      </c>
      <c r="W72" s="53"/>
    </row>
    <row r="73" spans="1:23" s="76" customFormat="1">
      <c r="A73" s="53"/>
      <c r="B73" s="258"/>
      <c r="C73" s="258"/>
      <c r="D73" s="258"/>
      <c r="E73" s="258"/>
      <c r="F73" s="258"/>
      <c r="G73" s="258"/>
      <c r="H73" s="258"/>
      <c r="I73" s="258"/>
      <c r="J73" s="258"/>
      <c r="K73" s="258"/>
      <c r="L73" s="258"/>
      <c r="M73" s="258"/>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105</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68" t="s">
        <v>106</v>
      </c>
      <c r="B76" s="269"/>
      <c r="C76" s="269"/>
      <c r="D76" s="269"/>
      <c r="E76" s="269"/>
      <c r="F76" s="269"/>
      <c r="G76" s="269"/>
      <c r="H76" s="269"/>
      <c r="I76" s="269"/>
      <c r="J76" s="269"/>
      <c r="K76" s="269"/>
      <c r="L76" s="269"/>
      <c r="M76" s="270"/>
      <c r="N76" s="106" t="s">
        <v>86</v>
      </c>
      <c r="O76" s="106" t="s">
        <v>87</v>
      </c>
      <c r="P76" s="106" t="s">
        <v>88</v>
      </c>
      <c r="Q76" s="106" t="s">
        <v>89</v>
      </c>
      <c r="R76" s="106" t="s">
        <v>90</v>
      </c>
      <c r="S76" s="106" t="s">
        <v>88</v>
      </c>
      <c r="T76" s="106" t="s">
        <v>89</v>
      </c>
      <c r="U76" s="106" t="s">
        <v>91</v>
      </c>
      <c r="V76" s="106" t="s">
        <v>88</v>
      </c>
      <c r="W76" s="106" t="s">
        <v>89</v>
      </c>
    </row>
    <row r="77" spans="1:23" ht="30" customHeight="1">
      <c r="A77" s="72" t="s">
        <v>92</v>
      </c>
      <c r="B77" s="261" t="s">
        <v>93</v>
      </c>
      <c r="C77" s="261"/>
      <c r="D77" s="261"/>
      <c r="E77" s="261"/>
      <c r="F77" s="261"/>
      <c r="G77" s="261"/>
      <c r="H77" s="261"/>
      <c r="I77" s="261"/>
      <c r="J77" s="261"/>
      <c r="K77" s="261"/>
      <c r="L77" s="261"/>
      <c r="M77" s="261"/>
      <c r="N77" s="73" t="s">
        <v>94</v>
      </c>
      <c r="O77" s="73" t="s">
        <v>94</v>
      </c>
      <c r="P77" s="73" t="s">
        <v>94</v>
      </c>
      <c r="Q77" s="73"/>
      <c r="R77" s="73" t="s">
        <v>94</v>
      </c>
      <c r="S77" s="73" t="s">
        <v>94</v>
      </c>
      <c r="T77" s="74"/>
      <c r="U77" s="73" t="s">
        <v>94</v>
      </c>
      <c r="V77" s="73" t="s">
        <v>94</v>
      </c>
      <c r="W77" s="74"/>
    </row>
    <row r="78" spans="1:23" s="76" customFormat="1">
      <c r="A78" s="53"/>
      <c r="B78" s="258"/>
      <c r="C78" s="258"/>
      <c r="D78" s="258"/>
      <c r="E78" s="258"/>
      <c r="F78" s="258"/>
      <c r="G78" s="258"/>
      <c r="H78" s="258"/>
      <c r="I78" s="258"/>
      <c r="J78" s="258"/>
      <c r="K78" s="258"/>
      <c r="L78" s="258"/>
      <c r="M78" s="258"/>
      <c r="N78" s="55"/>
      <c r="O78" s="55"/>
      <c r="P78" s="75">
        <f>SUM(N78:O78)</f>
        <v>0</v>
      </c>
      <c r="Q78" s="42"/>
      <c r="R78" s="55"/>
      <c r="S78" s="75">
        <f>P78+R78</f>
        <v>0</v>
      </c>
      <c r="T78" s="53"/>
      <c r="U78" s="55"/>
      <c r="V78" s="75">
        <f>S78+U78</f>
        <v>0</v>
      </c>
      <c r="W78" s="53"/>
    </row>
    <row r="79" spans="1:23" s="76" customFormat="1">
      <c r="A79" s="53"/>
      <c r="B79" s="258"/>
      <c r="C79" s="258"/>
      <c r="D79" s="258"/>
      <c r="E79" s="258"/>
      <c r="F79" s="258"/>
      <c r="G79" s="258"/>
      <c r="H79" s="258"/>
      <c r="I79" s="258"/>
      <c r="J79" s="258"/>
      <c r="K79" s="258"/>
      <c r="L79" s="258"/>
      <c r="M79" s="258"/>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258"/>
      <c r="C80" s="258"/>
      <c r="D80" s="258"/>
      <c r="E80" s="258"/>
      <c r="F80" s="258"/>
      <c r="G80" s="258"/>
      <c r="H80" s="258"/>
      <c r="I80" s="258"/>
      <c r="J80" s="258"/>
      <c r="K80" s="258"/>
      <c r="L80" s="258"/>
      <c r="M80" s="258"/>
      <c r="N80" s="55"/>
      <c r="O80" s="55"/>
      <c r="P80" s="75">
        <f t="shared" si="12"/>
        <v>0</v>
      </c>
      <c r="Q80" s="42"/>
      <c r="R80" s="55"/>
      <c r="S80" s="75">
        <f t="shared" si="13"/>
        <v>0</v>
      </c>
      <c r="T80" s="53"/>
      <c r="U80" s="55"/>
      <c r="V80" s="75">
        <f t="shared" si="14"/>
        <v>0</v>
      </c>
      <c r="W80" s="53"/>
    </row>
    <row r="81" spans="1:23" s="76" customFormat="1">
      <c r="A81" s="53"/>
      <c r="B81" s="258"/>
      <c r="C81" s="258"/>
      <c r="D81" s="258"/>
      <c r="E81" s="258"/>
      <c r="F81" s="258"/>
      <c r="G81" s="258"/>
      <c r="H81" s="258"/>
      <c r="I81" s="258"/>
      <c r="J81" s="258"/>
      <c r="K81" s="258"/>
      <c r="L81" s="258"/>
      <c r="M81" s="258"/>
      <c r="N81" s="55"/>
      <c r="O81" s="55"/>
      <c r="P81" s="75">
        <f t="shared" si="12"/>
        <v>0</v>
      </c>
      <c r="Q81" s="42"/>
      <c r="R81" s="55"/>
      <c r="S81" s="75">
        <f t="shared" si="13"/>
        <v>0</v>
      </c>
      <c r="T81" s="53"/>
      <c r="U81" s="55"/>
      <c r="V81" s="75">
        <f t="shared" si="14"/>
        <v>0</v>
      </c>
      <c r="W81" s="53"/>
    </row>
    <row r="82" spans="1:23" s="76" customFormat="1">
      <c r="A82" s="53"/>
      <c r="B82" s="258"/>
      <c r="C82" s="258"/>
      <c r="D82" s="258"/>
      <c r="E82" s="258"/>
      <c r="F82" s="258"/>
      <c r="G82" s="258"/>
      <c r="H82" s="258"/>
      <c r="I82" s="258"/>
      <c r="J82" s="258"/>
      <c r="K82" s="258"/>
      <c r="L82" s="258"/>
      <c r="M82" s="258"/>
      <c r="N82" s="55"/>
      <c r="O82" s="55"/>
      <c r="P82" s="75">
        <f t="shared" si="12"/>
        <v>0</v>
      </c>
      <c r="Q82" s="42"/>
      <c r="R82" s="55"/>
      <c r="S82" s="75">
        <f t="shared" si="13"/>
        <v>0</v>
      </c>
      <c r="T82" s="53"/>
      <c r="U82" s="55"/>
      <c r="V82" s="75">
        <f t="shared" si="14"/>
        <v>0</v>
      </c>
      <c r="W82" s="53"/>
    </row>
    <row r="83" spans="1:23" s="76" customFormat="1">
      <c r="A83" s="53"/>
      <c r="B83" s="258"/>
      <c r="C83" s="258"/>
      <c r="D83" s="258"/>
      <c r="E83" s="258"/>
      <c r="F83" s="258"/>
      <c r="G83" s="258"/>
      <c r="H83" s="258"/>
      <c r="I83" s="258"/>
      <c r="J83" s="258"/>
      <c r="K83" s="258"/>
      <c r="L83" s="258"/>
      <c r="M83" s="258"/>
      <c r="N83" s="55"/>
      <c r="O83" s="55"/>
      <c r="P83" s="75">
        <f t="shared" si="12"/>
        <v>0</v>
      </c>
      <c r="Q83" s="42"/>
      <c r="R83" s="55"/>
      <c r="S83" s="75">
        <f t="shared" si="13"/>
        <v>0</v>
      </c>
      <c r="T83" s="53"/>
      <c r="U83" s="55"/>
      <c r="V83" s="75">
        <f t="shared" si="14"/>
        <v>0</v>
      </c>
      <c r="W83" s="53"/>
    </row>
    <row r="84" spans="1:23" s="76" customFormat="1">
      <c r="A84" s="53"/>
      <c r="B84" s="258"/>
      <c r="C84" s="258"/>
      <c r="D84" s="258"/>
      <c r="E84" s="258"/>
      <c r="F84" s="258"/>
      <c r="G84" s="258"/>
      <c r="H84" s="258"/>
      <c r="I84" s="258"/>
      <c r="J84" s="258"/>
      <c r="K84" s="258"/>
      <c r="L84" s="258"/>
      <c r="M84" s="258"/>
      <c r="N84" s="55"/>
      <c r="O84" s="55"/>
      <c r="P84" s="75">
        <f t="shared" si="12"/>
        <v>0</v>
      </c>
      <c r="Q84" s="42"/>
      <c r="R84" s="55"/>
      <c r="S84" s="75">
        <f t="shared" si="13"/>
        <v>0</v>
      </c>
      <c r="T84" s="53"/>
      <c r="U84" s="55"/>
      <c r="V84" s="75">
        <f t="shared" si="14"/>
        <v>0</v>
      </c>
      <c r="W84" s="53"/>
    </row>
    <row r="85" spans="1:23" s="76" customFormat="1">
      <c r="A85" s="53"/>
      <c r="B85" s="258"/>
      <c r="C85" s="258"/>
      <c r="D85" s="258"/>
      <c r="E85" s="258"/>
      <c r="F85" s="258"/>
      <c r="G85" s="258"/>
      <c r="H85" s="258"/>
      <c r="I85" s="258"/>
      <c r="J85" s="258"/>
      <c r="K85" s="258"/>
      <c r="L85" s="258"/>
      <c r="M85" s="258"/>
      <c r="N85" s="55"/>
      <c r="O85" s="55"/>
      <c r="P85" s="75">
        <f t="shared" si="12"/>
        <v>0</v>
      </c>
      <c r="Q85" s="42"/>
      <c r="R85" s="55"/>
      <c r="S85" s="75">
        <f t="shared" si="13"/>
        <v>0</v>
      </c>
      <c r="T85" s="53"/>
      <c r="U85" s="55"/>
      <c r="V85" s="75">
        <f t="shared" si="14"/>
        <v>0</v>
      </c>
      <c r="W85" s="53"/>
    </row>
    <row r="86" spans="1:23" s="76" customFormat="1">
      <c r="A86" s="53"/>
      <c r="B86" s="258"/>
      <c r="C86" s="258"/>
      <c r="D86" s="258"/>
      <c r="E86" s="258"/>
      <c r="F86" s="258"/>
      <c r="G86" s="258"/>
      <c r="H86" s="258"/>
      <c r="I86" s="258"/>
      <c r="J86" s="258"/>
      <c r="K86" s="258"/>
      <c r="L86" s="258"/>
      <c r="M86" s="258"/>
      <c r="N86" s="55"/>
      <c r="O86" s="55"/>
      <c r="P86" s="75">
        <f t="shared" si="12"/>
        <v>0</v>
      </c>
      <c r="Q86" s="42"/>
      <c r="R86" s="55"/>
      <c r="S86" s="75">
        <f t="shared" si="13"/>
        <v>0</v>
      </c>
      <c r="T86" s="53"/>
      <c r="U86" s="55"/>
      <c r="V86" s="75">
        <f t="shared" si="14"/>
        <v>0</v>
      </c>
      <c r="W86" s="53"/>
    </row>
    <row r="87" spans="1:23" s="76" customFormat="1">
      <c r="A87" s="53"/>
      <c r="B87" s="258"/>
      <c r="C87" s="258"/>
      <c r="D87" s="258"/>
      <c r="E87" s="258"/>
      <c r="F87" s="258"/>
      <c r="G87" s="258"/>
      <c r="H87" s="258"/>
      <c r="I87" s="258"/>
      <c r="J87" s="258"/>
      <c r="K87" s="258"/>
      <c r="L87" s="258"/>
      <c r="M87" s="258"/>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107</v>
      </c>
      <c r="N88" s="80">
        <f>SUM(N78:N87)</f>
        <v>0</v>
      </c>
      <c r="O88" s="80">
        <f>SUM(O78:O87)</f>
        <v>0</v>
      </c>
      <c r="P88" s="80">
        <f>SUM(P78:P87)</f>
        <v>0</v>
      </c>
      <c r="Q88" s="81"/>
      <c r="R88" s="80">
        <f>SUM(R78:R87)</f>
        <v>0</v>
      </c>
      <c r="S88" s="80">
        <f>SUM(S78:S87)</f>
        <v>0</v>
      </c>
      <c r="T88" s="82"/>
      <c r="U88" s="80">
        <f>SUM(U78:U87)</f>
        <v>0</v>
      </c>
      <c r="V88" s="80">
        <f>SUM(V78:V87)</f>
        <v>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108</v>
      </c>
      <c r="B90" s="256"/>
      <c r="C90" s="256"/>
      <c r="D90" s="256"/>
      <c r="E90" s="256"/>
      <c r="F90" s="256"/>
      <c r="G90" s="256"/>
      <c r="H90" s="256"/>
      <c r="I90" s="256"/>
      <c r="J90" s="256"/>
      <c r="K90" s="256"/>
      <c r="L90" s="256"/>
      <c r="M90" s="257"/>
      <c r="N90" s="108" t="s">
        <v>86</v>
      </c>
      <c r="O90" s="108" t="s">
        <v>87</v>
      </c>
      <c r="P90" s="108" t="s">
        <v>88</v>
      </c>
      <c r="Q90" s="108" t="s">
        <v>89</v>
      </c>
      <c r="R90" s="108" t="s">
        <v>90</v>
      </c>
      <c r="S90" s="108" t="s">
        <v>88</v>
      </c>
      <c r="T90" s="108" t="s">
        <v>89</v>
      </c>
      <c r="U90" s="108" t="s">
        <v>91</v>
      </c>
      <c r="V90" s="108" t="s">
        <v>88</v>
      </c>
      <c r="W90" s="108" t="s">
        <v>89</v>
      </c>
    </row>
    <row r="91" spans="1:23">
      <c r="A91" s="72" t="s">
        <v>92</v>
      </c>
      <c r="B91" s="261" t="s">
        <v>93</v>
      </c>
      <c r="C91" s="261"/>
      <c r="D91" s="261"/>
      <c r="E91" s="261"/>
      <c r="F91" s="261"/>
      <c r="G91" s="261"/>
      <c r="H91" s="261"/>
      <c r="I91" s="261"/>
      <c r="J91" s="261"/>
      <c r="K91" s="261"/>
      <c r="L91" s="261"/>
      <c r="M91" s="261"/>
      <c r="N91" s="73" t="s">
        <v>94</v>
      </c>
      <c r="O91" s="73" t="s">
        <v>94</v>
      </c>
      <c r="P91" s="73" t="s">
        <v>94</v>
      </c>
      <c r="Q91" s="73"/>
      <c r="R91" s="73" t="s">
        <v>94</v>
      </c>
      <c r="S91" s="73" t="s">
        <v>94</v>
      </c>
      <c r="T91" s="74"/>
      <c r="U91" s="73" t="s">
        <v>94</v>
      </c>
      <c r="V91" s="73" t="s">
        <v>94</v>
      </c>
      <c r="W91" s="74"/>
    </row>
    <row r="92" spans="1:23" s="76" customFormat="1" ht="60" customHeight="1">
      <c r="A92" s="53">
        <v>2</v>
      </c>
      <c r="B92" s="259" t="s">
        <v>109</v>
      </c>
      <c r="C92" s="258"/>
      <c r="D92" s="258"/>
      <c r="E92" s="258"/>
      <c r="F92" s="258"/>
      <c r="G92" s="258"/>
      <c r="H92" s="258"/>
      <c r="I92" s="258"/>
      <c r="J92" s="258"/>
      <c r="K92" s="258"/>
      <c r="L92" s="258"/>
      <c r="M92" s="258"/>
      <c r="N92" s="55">
        <v>2244.59</v>
      </c>
      <c r="O92" s="55"/>
      <c r="P92" s="75">
        <f>SUM(N92:O92)</f>
        <v>2244.59</v>
      </c>
      <c r="Q92" s="42" t="s">
        <v>110</v>
      </c>
      <c r="R92" s="55"/>
      <c r="S92" s="75">
        <f>P92+R92</f>
        <v>2244.59</v>
      </c>
      <c r="T92" s="53"/>
      <c r="U92" s="55"/>
      <c r="V92" s="75">
        <f>S92+U92</f>
        <v>2244.59</v>
      </c>
      <c r="W92" s="53"/>
    </row>
    <row r="93" spans="1:23" s="76" customFormat="1" ht="60" customHeight="1">
      <c r="A93" s="53">
        <v>2</v>
      </c>
      <c r="B93" s="259" t="s">
        <v>111</v>
      </c>
      <c r="C93" s="258"/>
      <c r="D93" s="258"/>
      <c r="E93" s="258"/>
      <c r="F93" s="258"/>
      <c r="G93" s="258"/>
      <c r="H93" s="258"/>
      <c r="I93" s="258"/>
      <c r="J93" s="258"/>
      <c r="K93" s="258"/>
      <c r="L93" s="258"/>
      <c r="M93" s="258"/>
      <c r="N93" s="55">
        <v>637.4</v>
      </c>
      <c r="O93" s="55"/>
      <c r="P93" s="75">
        <f t="shared" ref="P93:P101" si="15">SUM(N93:O93)</f>
        <v>637.4</v>
      </c>
      <c r="Q93" s="42"/>
      <c r="R93" s="55"/>
      <c r="S93" s="75">
        <f t="shared" ref="S93:S101" si="16">P93+R93</f>
        <v>637.4</v>
      </c>
      <c r="T93" s="53"/>
      <c r="U93" s="55"/>
      <c r="V93" s="75">
        <f t="shared" ref="V93:V101" si="17">S93+U93</f>
        <v>637.4</v>
      </c>
      <c r="W93" s="53"/>
    </row>
    <row r="94" spans="1:23" s="76" customFormat="1" ht="45" customHeight="1">
      <c r="A94" s="53">
        <v>3</v>
      </c>
      <c r="B94" s="260" t="s">
        <v>112</v>
      </c>
      <c r="C94" s="258"/>
      <c r="D94" s="258"/>
      <c r="E94" s="258"/>
      <c r="F94" s="258"/>
      <c r="G94" s="258"/>
      <c r="H94" s="258"/>
      <c r="I94" s="258"/>
      <c r="J94" s="258"/>
      <c r="K94" s="258"/>
      <c r="L94" s="258"/>
      <c r="M94" s="258"/>
      <c r="N94" s="55">
        <v>1100.3</v>
      </c>
      <c r="O94" s="55"/>
      <c r="P94" s="75">
        <f t="shared" si="15"/>
        <v>1100.3</v>
      </c>
      <c r="Q94" s="42"/>
      <c r="R94" s="55"/>
      <c r="S94" s="75">
        <f t="shared" si="16"/>
        <v>1100.3</v>
      </c>
      <c r="T94" s="53"/>
      <c r="U94" s="55"/>
      <c r="V94" s="75">
        <f t="shared" si="17"/>
        <v>1100.3</v>
      </c>
      <c r="W94" s="53"/>
    </row>
    <row r="95" spans="1:23" s="76" customFormat="1" ht="15" customHeight="1">
      <c r="A95" s="53"/>
      <c r="B95" s="258"/>
      <c r="C95" s="258"/>
      <c r="D95" s="258"/>
      <c r="E95" s="258"/>
      <c r="F95" s="258"/>
      <c r="G95" s="258"/>
      <c r="H95" s="258"/>
      <c r="I95" s="258"/>
      <c r="J95" s="258"/>
      <c r="K95" s="258"/>
      <c r="L95" s="258"/>
      <c r="M95" s="258"/>
      <c r="N95" s="55"/>
      <c r="O95" s="55"/>
      <c r="P95" s="75">
        <f t="shared" si="15"/>
        <v>0</v>
      </c>
      <c r="Q95" s="42"/>
      <c r="R95" s="55"/>
      <c r="S95" s="75">
        <f t="shared" si="16"/>
        <v>0</v>
      </c>
      <c r="T95" s="53"/>
      <c r="U95" s="55"/>
      <c r="V95" s="75">
        <f t="shared" si="17"/>
        <v>0</v>
      </c>
      <c r="W95" s="53"/>
    </row>
    <row r="96" spans="1:23" s="76" customFormat="1" ht="15" customHeight="1">
      <c r="A96" s="53"/>
      <c r="B96" s="258"/>
      <c r="C96" s="258"/>
      <c r="D96" s="258"/>
      <c r="E96" s="258"/>
      <c r="F96" s="258"/>
      <c r="G96" s="258"/>
      <c r="H96" s="258"/>
      <c r="I96" s="258"/>
      <c r="J96" s="258"/>
      <c r="K96" s="258"/>
      <c r="L96" s="258"/>
      <c r="M96" s="258"/>
      <c r="N96" s="55"/>
      <c r="O96" s="55"/>
      <c r="P96" s="75">
        <f t="shared" si="15"/>
        <v>0</v>
      </c>
      <c r="Q96" s="42"/>
      <c r="R96" s="55"/>
      <c r="S96" s="75">
        <f t="shared" si="16"/>
        <v>0</v>
      </c>
      <c r="T96" s="53"/>
      <c r="U96" s="55"/>
      <c r="V96" s="75">
        <f t="shared" si="17"/>
        <v>0</v>
      </c>
      <c r="W96" s="53"/>
    </row>
    <row r="97" spans="1:23" s="76" customFormat="1" ht="15" customHeight="1">
      <c r="A97" s="53"/>
      <c r="B97" s="258"/>
      <c r="C97" s="258"/>
      <c r="D97" s="258"/>
      <c r="E97" s="258"/>
      <c r="F97" s="258"/>
      <c r="G97" s="258"/>
      <c r="H97" s="258"/>
      <c r="I97" s="258"/>
      <c r="J97" s="258"/>
      <c r="K97" s="258"/>
      <c r="L97" s="258"/>
      <c r="M97" s="258"/>
      <c r="N97" s="55"/>
      <c r="O97" s="55"/>
      <c r="P97" s="75">
        <f t="shared" si="15"/>
        <v>0</v>
      </c>
      <c r="Q97" s="42"/>
      <c r="R97" s="55"/>
      <c r="S97" s="75">
        <f t="shared" si="16"/>
        <v>0</v>
      </c>
      <c r="T97" s="53"/>
      <c r="U97" s="55"/>
      <c r="V97" s="75">
        <f t="shared" si="17"/>
        <v>0</v>
      </c>
      <c r="W97" s="53"/>
    </row>
    <row r="98" spans="1:23" s="76" customFormat="1">
      <c r="A98" s="53"/>
      <c r="B98" s="258"/>
      <c r="C98" s="258"/>
      <c r="D98" s="258"/>
      <c r="E98" s="258"/>
      <c r="F98" s="258"/>
      <c r="G98" s="258"/>
      <c r="H98" s="258"/>
      <c r="I98" s="258"/>
      <c r="J98" s="258"/>
      <c r="K98" s="258"/>
      <c r="L98" s="258"/>
      <c r="M98" s="258"/>
      <c r="N98" s="55"/>
      <c r="O98" s="55"/>
      <c r="P98" s="75">
        <f t="shared" si="15"/>
        <v>0</v>
      </c>
      <c r="Q98" s="42"/>
      <c r="R98" s="55"/>
      <c r="S98" s="75">
        <f t="shared" si="16"/>
        <v>0</v>
      </c>
      <c r="T98" s="53"/>
      <c r="U98" s="55"/>
      <c r="V98" s="75">
        <f t="shared" si="17"/>
        <v>0</v>
      </c>
      <c r="W98" s="53"/>
    </row>
    <row r="99" spans="1:23" s="76" customFormat="1">
      <c r="A99" s="53"/>
      <c r="B99" s="258"/>
      <c r="C99" s="258"/>
      <c r="D99" s="258"/>
      <c r="E99" s="258"/>
      <c r="F99" s="258"/>
      <c r="G99" s="258"/>
      <c r="H99" s="258"/>
      <c r="I99" s="258"/>
      <c r="J99" s="258"/>
      <c r="K99" s="258"/>
      <c r="L99" s="258"/>
      <c r="M99" s="258"/>
      <c r="N99" s="55"/>
      <c r="O99" s="55"/>
      <c r="P99" s="75">
        <f t="shared" si="15"/>
        <v>0</v>
      </c>
      <c r="Q99" s="57"/>
      <c r="R99" s="55"/>
      <c r="S99" s="75">
        <f t="shared" si="16"/>
        <v>0</v>
      </c>
      <c r="T99" s="53"/>
      <c r="U99" s="55"/>
      <c r="V99" s="75">
        <f t="shared" si="17"/>
        <v>0</v>
      </c>
      <c r="W99" s="53"/>
    </row>
    <row r="100" spans="1:23" s="76" customFormat="1">
      <c r="A100" s="53"/>
      <c r="B100" s="258"/>
      <c r="C100" s="258"/>
      <c r="D100" s="258"/>
      <c r="E100" s="258"/>
      <c r="F100" s="258"/>
      <c r="G100" s="258"/>
      <c r="H100" s="258"/>
      <c r="I100" s="258"/>
      <c r="J100" s="258"/>
      <c r="K100" s="258"/>
      <c r="L100" s="258"/>
      <c r="M100" s="258"/>
      <c r="N100" s="55"/>
      <c r="O100" s="55"/>
      <c r="P100" s="75">
        <f t="shared" si="15"/>
        <v>0</v>
      </c>
      <c r="Q100" s="42"/>
      <c r="R100" s="55"/>
      <c r="S100" s="75">
        <f t="shared" si="16"/>
        <v>0</v>
      </c>
      <c r="T100" s="53"/>
      <c r="U100" s="55"/>
      <c r="V100" s="75">
        <f t="shared" si="17"/>
        <v>0</v>
      </c>
      <c r="W100" s="53"/>
    </row>
    <row r="101" spans="1:23" s="76" customFormat="1">
      <c r="A101" s="53"/>
      <c r="B101" s="258"/>
      <c r="C101" s="258"/>
      <c r="D101" s="258"/>
      <c r="E101" s="258"/>
      <c r="F101" s="258"/>
      <c r="G101" s="258"/>
      <c r="H101" s="258"/>
      <c r="I101" s="258"/>
      <c r="J101" s="258"/>
      <c r="K101" s="258"/>
      <c r="L101" s="258"/>
      <c r="M101" s="258"/>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113</v>
      </c>
      <c r="N102" s="80">
        <f>SUM(N92:N101)</f>
        <v>3982.29</v>
      </c>
      <c r="O102" s="80">
        <f>SUM(O92:O101)</f>
        <v>0</v>
      </c>
      <c r="P102" s="80">
        <f>SUM(P92:P101)</f>
        <v>3982.29</v>
      </c>
      <c r="Q102" s="81"/>
      <c r="R102" s="80">
        <f>SUM(R92:R101)</f>
        <v>0</v>
      </c>
      <c r="S102" s="80">
        <f>SUM(S92:S101)</f>
        <v>3982.29</v>
      </c>
      <c r="T102" s="82"/>
      <c r="U102" s="80">
        <f>SUM(U92:U101)</f>
        <v>0</v>
      </c>
      <c r="V102" s="80">
        <f>SUM(V92:V101)</f>
        <v>3982.29</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73" t="s">
        <v>114</v>
      </c>
      <c r="B104" s="274"/>
      <c r="C104" s="274"/>
      <c r="D104" s="274"/>
      <c r="E104" s="274"/>
      <c r="F104" s="274"/>
      <c r="G104" s="274"/>
      <c r="H104" s="274"/>
      <c r="I104" s="274"/>
      <c r="J104" s="274"/>
      <c r="K104" s="274"/>
      <c r="L104" s="274"/>
      <c r="M104" s="275"/>
      <c r="N104" s="111" t="s">
        <v>86</v>
      </c>
      <c r="O104" s="111" t="s">
        <v>87</v>
      </c>
      <c r="P104" s="111" t="s">
        <v>88</v>
      </c>
      <c r="Q104" s="111" t="s">
        <v>89</v>
      </c>
      <c r="R104" s="111" t="s">
        <v>90</v>
      </c>
      <c r="S104" s="111" t="s">
        <v>88</v>
      </c>
      <c r="T104" s="111" t="s">
        <v>89</v>
      </c>
      <c r="U104" s="111" t="s">
        <v>91</v>
      </c>
      <c r="V104" s="111" t="s">
        <v>88</v>
      </c>
      <c r="W104" s="111" t="s">
        <v>89</v>
      </c>
    </row>
    <row r="105" spans="1:23">
      <c r="A105" s="72" t="s">
        <v>92</v>
      </c>
      <c r="B105" s="261" t="s">
        <v>93</v>
      </c>
      <c r="C105" s="261"/>
      <c r="D105" s="261"/>
      <c r="E105" s="261"/>
      <c r="F105" s="261"/>
      <c r="G105" s="261"/>
      <c r="H105" s="261"/>
      <c r="I105" s="261"/>
      <c r="J105" s="261"/>
      <c r="K105" s="261"/>
      <c r="L105" s="261"/>
      <c r="M105" s="261"/>
      <c r="N105" s="73" t="s">
        <v>94</v>
      </c>
      <c r="O105" s="73" t="s">
        <v>94</v>
      </c>
      <c r="P105" s="73" t="s">
        <v>94</v>
      </c>
      <c r="Q105" s="73"/>
      <c r="R105" s="73" t="s">
        <v>94</v>
      </c>
      <c r="S105" s="73" t="s">
        <v>94</v>
      </c>
      <c r="T105" s="74"/>
      <c r="U105" s="73" t="s">
        <v>94</v>
      </c>
      <c r="V105" s="73" t="s">
        <v>94</v>
      </c>
      <c r="W105" s="74"/>
    </row>
    <row r="106" spans="1:23" s="76" customFormat="1" ht="30" customHeight="1">
      <c r="A106" s="53">
        <v>2</v>
      </c>
      <c r="B106" s="258" t="s">
        <v>115</v>
      </c>
      <c r="C106" s="258"/>
      <c r="D106" s="258"/>
      <c r="E106" s="258"/>
      <c r="F106" s="258"/>
      <c r="G106" s="258"/>
      <c r="H106" s="258"/>
      <c r="I106" s="258"/>
      <c r="J106" s="258"/>
      <c r="K106" s="258"/>
      <c r="L106" s="258"/>
      <c r="M106" s="258"/>
      <c r="N106" s="55">
        <v>1108</v>
      </c>
      <c r="O106" s="55"/>
      <c r="P106" s="75">
        <f>SUM(N106:O106)</f>
        <v>1108</v>
      </c>
      <c r="Q106" s="42" t="s">
        <v>116</v>
      </c>
      <c r="R106" s="55"/>
      <c r="S106" s="75">
        <f>P106+R106</f>
        <v>1108</v>
      </c>
      <c r="T106" s="53"/>
      <c r="U106" s="55"/>
      <c r="V106" s="75">
        <f>S106+U106</f>
        <v>1108</v>
      </c>
      <c r="W106" s="53"/>
    </row>
    <row r="107" spans="1:23" s="76" customFormat="1" ht="15" customHeight="1">
      <c r="A107" s="53">
        <v>2</v>
      </c>
      <c r="B107" s="258" t="s">
        <v>117</v>
      </c>
      <c r="C107" s="258"/>
      <c r="D107" s="258"/>
      <c r="E107" s="258"/>
      <c r="F107" s="258"/>
      <c r="G107" s="258"/>
      <c r="H107" s="258"/>
      <c r="I107" s="258"/>
      <c r="J107" s="258"/>
      <c r="K107" s="258"/>
      <c r="L107" s="258"/>
      <c r="M107" s="258"/>
      <c r="N107" s="55">
        <v>562</v>
      </c>
      <c r="O107" s="55"/>
      <c r="P107" s="75">
        <f t="shared" ref="P107:P115" si="18">SUM(N107:O107)</f>
        <v>562</v>
      </c>
      <c r="Q107" s="42"/>
      <c r="R107" s="55"/>
      <c r="S107" s="75">
        <f t="shared" ref="S107:S115" si="19">P107+R107</f>
        <v>562</v>
      </c>
      <c r="T107" s="53"/>
      <c r="U107" s="55"/>
      <c r="V107" s="75">
        <f t="shared" ref="V107:V115" si="20">S107+U107</f>
        <v>562</v>
      </c>
      <c r="W107" s="53"/>
    </row>
    <row r="108" spans="1:23" s="76" customFormat="1" ht="15" customHeight="1">
      <c r="A108" s="53"/>
      <c r="B108" s="258"/>
      <c r="C108" s="258"/>
      <c r="D108" s="258"/>
      <c r="E108" s="258"/>
      <c r="F108" s="258"/>
      <c r="G108" s="258"/>
      <c r="H108" s="258"/>
      <c r="I108" s="258"/>
      <c r="J108" s="258"/>
      <c r="K108" s="258"/>
      <c r="L108" s="258"/>
      <c r="M108" s="258"/>
      <c r="N108" s="55"/>
      <c r="O108" s="55"/>
      <c r="P108" s="75">
        <f t="shared" si="18"/>
        <v>0</v>
      </c>
      <c r="Q108" s="42"/>
      <c r="R108" s="55"/>
      <c r="S108" s="75">
        <f t="shared" si="19"/>
        <v>0</v>
      </c>
      <c r="T108" s="53"/>
      <c r="U108" s="55"/>
      <c r="V108" s="75">
        <f t="shared" si="20"/>
        <v>0</v>
      </c>
      <c r="W108" s="53"/>
    </row>
    <row r="109" spans="1:23" s="76" customFormat="1">
      <c r="A109" s="53"/>
      <c r="B109" s="258"/>
      <c r="C109" s="258"/>
      <c r="D109" s="258"/>
      <c r="E109" s="258"/>
      <c r="F109" s="258"/>
      <c r="G109" s="258"/>
      <c r="H109" s="258"/>
      <c r="I109" s="258"/>
      <c r="J109" s="258"/>
      <c r="K109" s="258"/>
      <c r="L109" s="258"/>
      <c r="M109" s="258"/>
      <c r="N109" s="55"/>
      <c r="O109" s="55"/>
      <c r="P109" s="75">
        <f t="shared" si="18"/>
        <v>0</v>
      </c>
      <c r="Q109" s="42"/>
      <c r="R109" s="55"/>
      <c r="S109" s="75">
        <f t="shared" si="19"/>
        <v>0</v>
      </c>
      <c r="T109" s="53"/>
      <c r="U109" s="55"/>
      <c r="V109" s="75">
        <f t="shared" si="20"/>
        <v>0</v>
      </c>
      <c r="W109" s="53"/>
    </row>
    <row r="110" spans="1:23" s="76" customFormat="1">
      <c r="A110" s="53"/>
      <c r="B110" s="258"/>
      <c r="C110" s="258"/>
      <c r="D110" s="258"/>
      <c r="E110" s="258"/>
      <c r="F110" s="258"/>
      <c r="G110" s="258"/>
      <c r="H110" s="258"/>
      <c r="I110" s="258"/>
      <c r="J110" s="258"/>
      <c r="K110" s="258"/>
      <c r="L110" s="258"/>
      <c r="M110" s="258"/>
      <c r="N110" s="55"/>
      <c r="O110" s="55"/>
      <c r="P110" s="75">
        <f t="shared" si="18"/>
        <v>0</v>
      </c>
      <c r="Q110" s="42"/>
      <c r="R110" s="55"/>
      <c r="S110" s="75">
        <f t="shared" si="19"/>
        <v>0</v>
      </c>
      <c r="T110" s="53"/>
      <c r="U110" s="55"/>
      <c r="V110" s="75">
        <f t="shared" si="20"/>
        <v>0</v>
      </c>
      <c r="W110" s="53"/>
    </row>
    <row r="111" spans="1:23" s="76" customFormat="1">
      <c r="A111" s="53"/>
      <c r="B111" s="258"/>
      <c r="C111" s="258"/>
      <c r="D111" s="258"/>
      <c r="E111" s="258"/>
      <c r="F111" s="258"/>
      <c r="G111" s="258"/>
      <c r="H111" s="258"/>
      <c r="I111" s="258"/>
      <c r="J111" s="258"/>
      <c r="K111" s="258"/>
      <c r="L111" s="258"/>
      <c r="M111" s="258"/>
      <c r="N111" s="55"/>
      <c r="O111" s="55"/>
      <c r="P111" s="75">
        <f t="shared" si="18"/>
        <v>0</v>
      </c>
      <c r="Q111" s="42"/>
      <c r="R111" s="55"/>
      <c r="S111" s="75">
        <f t="shared" si="19"/>
        <v>0</v>
      </c>
      <c r="T111" s="53"/>
      <c r="U111" s="55"/>
      <c r="V111" s="75">
        <f t="shared" si="20"/>
        <v>0</v>
      </c>
      <c r="W111" s="53"/>
    </row>
    <row r="112" spans="1:23" s="76" customFormat="1">
      <c r="A112" s="53"/>
      <c r="B112" s="258"/>
      <c r="C112" s="258"/>
      <c r="D112" s="258"/>
      <c r="E112" s="258"/>
      <c r="F112" s="258"/>
      <c r="G112" s="258"/>
      <c r="H112" s="258"/>
      <c r="I112" s="258"/>
      <c r="J112" s="258"/>
      <c r="K112" s="258"/>
      <c r="L112" s="258"/>
      <c r="M112" s="258"/>
      <c r="N112" s="55"/>
      <c r="O112" s="55"/>
      <c r="P112" s="75">
        <f t="shared" si="18"/>
        <v>0</v>
      </c>
      <c r="Q112" s="42"/>
      <c r="R112" s="55"/>
      <c r="S112" s="75">
        <f t="shared" si="19"/>
        <v>0</v>
      </c>
      <c r="T112" s="53"/>
      <c r="U112" s="55"/>
      <c r="V112" s="75">
        <f t="shared" si="20"/>
        <v>0</v>
      </c>
      <c r="W112" s="53"/>
    </row>
    <row r="113" spans="1:23" s="76" customFormat="1">
      <c r="A113" s="53"/>
      <c r="B113" s="258"/>
      <c r="C113" s="258"/>
      <c r="D113" s="258"/>
      <c r="E113" s="258"/>
      <c r="F113" s="258"/>
      <c r="G113" s="258"/>
      <c r="H113" s="258"/>
      <c r="I113" s="258"/>
      <c r="J113" s="258"/>
      <c r="K113" s="258"/>
      <c r="L113" s="258"/>
      <c r="M113" s="258"/>
      <c r="N113" s="55"/>
      <c r="O113" s="55"/>
      <c r="P113" s="75">
        <f t="shared" si="18"/>
        <v>0</v>
      </c>
      <c r="Q113" s="42"/>
      <c r="R113" s="55"/>
      <c r="S113" s="75">
        <f t="shared" si="19"/>
        <v>0</v>
      </c>
      <c r="T113" s="53"/>
      <c r="U113" s="55"/>
      <c r="V113" s="75">
        <f t="shared" si="20"/>
        <v>0</v>
      </c>
      <c r="W113" s="53"/>
    </row>
    <row r="114" spans="1:23" s="76" customFormat="1">
      <c r="A114" s="53"/>
      <c r="B114" s="258"/>
      <c r="C114" s="258"/>
      <c r="D114" s="258"/>
      <c r="E114" s="258"/>
      <c r="F114" s="258"/>
      <c r="G114" s="258"/>
      <c r="H114" s="258"/>
      <c r="I114" s="258"/>
      <c r="J114" s="258"/>
      <c r="K114" s="258"/>
      <c r="L114" s="258"/>
      <c r="M114" s="258"/>
      <c r="N114" s="55"/>
      <c r="O114" s="55"/>
      <c r="P114" s="75">
        <f t="shared" si="18"/>
        <v>0</v>
      </c>
      <c r="Q114" s="42"/>
      <c r="R114" s="55"/>
      <c r="S114" s="75">
        <f t="shared" si="19"/>
        <v>0</v>
      </c>
      <c r="T114" s="53"/>
      <c r="U114" s="55"/>
      <c r="V114" s="75">
        <f t="shared" si="20"/>
        <v>0</v>
      </c>
      <c r="W114" s="53"/>
    </row>
    <row r="115" spans="1:23" s="76" customFormat="1">
      <c r="A115" s="53"/>
      <c r="B115" s="258"/>
      <c r="C115" s="258"/>
      <c r="D115" s="258"/>
      <c r="E115" s="258"/>
      <c r="F115" s="258"/>
      <c r="G115" s="258"/>
      <c r="H115" s="258"/>
      <c r="I115" s="258"/>
      <c r="J115" s="258"/>
      <c r="K115" s="258"/>
      <c r="L115" s="258"/>
      <c r="M115" s="258"/>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118</v>
      </c>
      <c r="N116" s="80">
        <f>SUM(N106:N115)</f>
        <v>1670</v>
      </c>
      <c r="O116" s="80">
        <f>SUM(O106:O115)</f>
        <v>0</v>
      </c>
      <c r="P116" s="80">
        <f>SUM(P106:P115)</f>
        <v>1670</v>
      </c>
      <c r="Q116" s="81"/>
      <c r="R116" s="80">
        <f>SUM(R106:R115)</f>
        <v>0</v>
      </c>
      <c r="S116" s="80">
        <f>SUM(S106:S115)</f>
        <v>1670</v>
      </c>
      <c r="T116" s="82"/>
      <c r="U116" s="80">
        <f>SUM(U106:U115)</f>
        <v>0</v>
      </c>
      <c r="V116" s="80">
        <f>SUM(V106:V115)</f>
        <v>1670</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119</v>
      </c>
      <c r="N118" s="98">
        <f>SUM(N74,N88,N102,N116)</f>
        <v>5652.29</v>
      </c>
      <c r="O118" s="98">
        <f>SUM(O74,O88,O102,O116)</f>
        <v>0</v>
      </c>
      <c r="P118" s="98">
        <f>SUM(P74,P88,P102,P116)</f>
        <v>5652.29</v>
      </c>
      <c r="Q118" s="99"/>
      <c r="R118" s="98">
        <f>SUM(R74,R88,R102,R116)</f>
        <v>0</v>
      </c>
      <c r="S118" s="98">
        <f>SUM(S74,S88,S102,S116)</f>
        <v>5652.29</v>
      </c>
      <c r="T118" s="99"/>
      <c r="U118" s="98">
        <f>SUM(U74,U88,U102,U116)</f>
        <v>0</v>
      </c>
      <c r="V118" s="98">
        <f>SUM(V74,V88,V102,V116)</f>
        <v>5652.29</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120</v>
      </c>
      <c r="N120" s="123">
        <f>SUM(N59,N118)</f>
        <v>50214.29</v>
      </c>
      <c r="O120" s="123">
        <f>SUM(O59,O118)</f>
        <v>0</v>
      </c>
      <c r="P120" s="123">
        <f>SUM(P59,P118)</f>
        <v>50214.29</v>
      </c>
      <c r="Q120" s="124"/>
      <c r="R120" s="123">
        <f>SUM(R59,R118)</f>
        <v>0</v>
      </c>
      <c r="S120" s="123">
        <f>SUM(S59,S118)</f>
        <v>50214.29</v>
      </c>
      <c r="T120" s="124"/>
      <c r="U120" s="123">
        <f>SUM(U59,U118)</f>
        <v>0</v>
      </c>
      <c r="V120" s="123">
        <f>SUM(V59,V118)</f>
        <v>50214.29</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121</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262" t="s">
        <v>122</v>
      </c>
      <c r="B125" s="263"/>
      <c r="C125" s="263"/>
      <c r="D125" s="263"/>
      <c r="E125" s="263"/>
      <c r="F125" s="263"/>
      <c r="G125" s="263"/>
      <c r="H125" s="263"/>
      <c r="I125" s="263"/>
      <c r="J125" s="263"/>
      <c r="K125" s="263"/>
      <c r="L125" s="263"/>
      <c r="M125" s="264"/>
      <c r="N125" s="129" t="s">
        <v>86</v>
      </c>
      <c r="O125" s="129" t="s">
        <v>87</v>
      </c>
      <c r="P125" s="129" t="s">
        <v>88</v>
      </c>
      <c r="Q125" s="129" t="s">
        <v>89</v>
      </c>
      <c r="R125" s="129" t="s">
        <v>90</v>
      </c>
      <c r="S125" s="129" t="s">
        <v>88</v>
      </c>
      <c r="T125" s="129" t="s">
        <v>89</v>
      </c>
      <c r="U125" s="129" t="s">
        <v>91</v>
      </c>
      <c r="V125" s="129" t="s">
        <v>88</v>
      </c>
      <c r="W125" s="129" t="s">
        <v>89</v>
      </c>
    </row>
    <row r="126" spans="1:23">
      <c r="A126" s="72" t="s">
        <v>92</v>
      </c>
      <c r="B126" s="261" t="s">
        <v>93</v>
      </c>
      <c r="C126" s="261"/>
      <c r="D126" s="261"/>
      <c r="E126" s="261"/>
      <c r="F126" s="261"/>
      <c r="G126" s="261"/>
      <c r="H126" s="261"/>
      <c r="I126" s="261"/>
      <c r="J126" s="261"/>
      <c r="K126" s="261"/>
      <c r="L126" s="261"/>
      <c r="M126" s="261"/>
      <c r="N126" s="73" t="s">
        <v>94</v>
      </c>
      <c r="O126" s="73" t="s">
        <v>94</v>
      </c>
      <c r="P126" s="73" t="s">
        <v>94</v>
      </c>
      <c r="Q126" s="73"/>
      <c r="R126" s="73" t="s">
        <v>94</v>
      </c>
      <c r="S126" s="73" t="s">
        <v>94</v>
      </c>
      <c r="T126" s="74"/>
      <c r="U126" s="73" t="s">
        <v>94</v>
      </c>
      <c r="V126" s="73" t="s">
        <v>94</v>
      </c>
      <c r="W126" s="74"/>
    </row>
    <row r="127" spans="1:23" s="76" customFormat="1">
      <c r="A127" s="53"/>
      <c r="B127" s="258"/>
      <c r="C127" s="258"/>
      <c r="D127" s="258"/>
      <c r="E127" s="258"/>
      <c r="F127" s="258"/>
      <c r="G127" s="258"/>
      <c r="H127" s="258"/>
      <c r="I127" s="258"/>
      <c r="J127" s="258"/>
      <c r="K127" s="258"/>
      <c r="L127" s="258"/>
      <c r="M127" s="258"/>
      <c r="N127" s="55"/>
      <c r="O127" s="55"/>
      <c r="P127" s="75">
        <f>SUM(N127:O127)</f>
        <v>0</v>
      </c>
      <c r="Q127" s="42"/>
      <c r="R127" s="55"/>
      <c r="S127" s="75">
        <f>P127+R127</f>
        <v>0</v>
      </c>
      <c r="T127" s="53"/>
      <c r="U127" s="55"/>
      <c r="V127" s="75">
        <f>S127+U127</f>
        <v>0</v>
      </c>
      <c r="W127" s="53"/>
    </row>
    <row r="128" spans="1:23" s="76" customFormat="1">
      <c r="A128" s="53"/>
      <c r="B128" s="258"/>
      <c r="C128" s="258"/>
      <c r="D128" s="258"/>
      <c r="E128" s="258"/>
      <c r="F128" s="258"/>
      <c r="G128" s="258"/>
      <c r="H128" s="258"/>
      <c r="I128" s="258"/>
      <c r="J128" s="258"/>
      <c r="K128" s="258"/>
      <c r="L128" s="258"/>
      <c r="M128" s="258"/>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258"/>
      <c r="C129" s="258"/>
      <c r="D129" s="258"/>
      <c r="E129" s="258"/>
      <c r="F129" s="258"/>
      <c r="G129" s="258"/>
      <c r="H129" s="258"/>
      <c r="I129" s="258"/>
      <c r="J129" s="258"/>
      <c r="K129" s="258"/>
      <c r="L129" s="258"/>
      <c r="M129" s="258"/>
      <c r="N129" s="55"/>
      <c r="O129" s="55"/>
      <c r="P129" s="75">
        <f t="shared" si="23"/>
        <v>0</v>
      </c>
      <c r="Q129" s="42"/>
      <c r="R129" s="55"/>
      <c r="S129" s="75">
        <f t="shared" si="24"/>
        <v>0</v>
      </c>
      <c r="T129" s="53"/>
      <c r="U129" s="55"/>
      <c r="V129" s="75">
        <f t="shared" si="25"/>
        <v>0</v>
      </c>
      <c r="W129" s="53"/>
    </row>
    <row r="130" spans="1:23" s="76" customFormat="1">
      <c r="A130" s="53"/>
      <c r="B130" s="258"/>
      <c r="C130" s="258"/>
      <c r="D130" s="258"/>
      <c r="E130" s="258"/>
      <c r="F130" s="258"/>
      <c r="G130" s="258"/>
      <c r="H130" s="258"/>
      <c r="I130" s="258"/>
      <c r="J130" s="258"/>
      <c r="K130" s="258"/>
      <c r="L130" s="258"/>
      <c r="M130" s="258"/>
      <c r="N130" s="55"/>
      <c r="O130" s="55"/>
      <c r="P130" s="75">
        <f t="shared" si="23"/>
        <v>0</v>
      </c>
      <c r="Q130" s="42"/>
      <c r="R130" s="55"/>
      <c r="S130" s="75">
        <f t="shared" si="24"/>
        <v>0</v>
      </c>
      <c r="T130" s="53"/>
      <c r="U130" s="55"/>
      <c r="V130" s="75">
        <f t="shared" si="25"/>
        <v>0</v>
      </c>
      <c r="W130" s="53"/>
    </row>
    <row r="131" spans="1:23" s="76" customFormat="1">
      <c r="A131" s="53"/>
      <c r="B131" s="258"/>
      <c r="C131" s="258"/>
      <c r="D131" s="258"/>
      <c r="E131" s="258"/>
      <c r="F131" s="258"/>
      <c r="G131" s="258"/>
      <c r="H131" s="258"/>
      <c r="I131" s="258"/>
      <c r="J131" s="258"/>
      <c r="K131" s="258"/>
      <c r="L131" s="258"/>
      <c r="M131" s="258"/>
      <c r="N131" s="55"/>
      <c r="O131" s="55"/>
      <c r="P131" s="75">
        <f t="shared" si="23"/>
        <v>0</v>
      </c>
      <c r="Q131" s="42"/>
      <c r="R131" s="55"/>
      <c r="S131" s="75">
        <f t="shared" si="24"/>
        <v>0</v>
      </c>
      <c r="T131" s="53"/>
      <c r="U131" s="55"/>
      <c r="V131" s="75">
        <f t="shared" si="25"/>
        <v>0</v>
      </c>
      <c r="W131" s="53"/>
    </row>
    <row r="132" spans="1:23" s="76" customFormat="1">
      <c r="A132" s="53"/>
      <c r="B132" s="258"/>
      <c r="C132" s="258"/>
      <c r="D132" s="258"/>
      <c r="E132" s="258"/>
      <c r="F132" s="258"/>
      <c r="G132" s="258"/>
      <c r="H132" s="258"/>
      <c r="I132" s="258"/>
      <c r="J132" s="258"/>
      <c r="K132" s="258"/>
      <c r="L132" s="258"/>
      <c r="M132" s="258"/>
      <c r="N132" s="55"/>
      <c r="O132" s="55"/>
      <c r="P132" s="75">
        <f t="shared" si="23"/>
        <v>0</v>
      </c>
      <c r="Q132" s="42"/>
      <c r="R132" s="55"/>
      <c r="S132" s="75">
        <f t="shared" si="24"/>
        <v>0</v>
      </c>
      <c r="T132" s="53"/>
      <c r="U132" s="55"/>
      <c r="V132" s="75">
        <f t="shared" si="25"/>
        <v>0</v>
      </c>
      <c r="W132" s="53"/>
    </row>
    <row r="133" spans="1:23" s="76" customFormat="1">
      <c r="A133" s="53"/>
      <c r="B133" s="258"/>
      <c r="C133" s="258"/>
      <c r="D133" s="258"/>
      <c r="E133" s="258"/>
      <c r="F133" s="258"/>
      <c r="G133" s="258"/>
      <c r="H133" s="258"/>
      <c r="I133" s="258"/>
      <c r="J133" s="258"/>
      <c r="K133" s="258"/>
      <c r="L133" s="258"/>
      <c r="M133" s="258"/>
      <c r="N133" s="55"/>
      <c r="O133" s="55"/>
      <c r="P133" s="75">
        <f t="shared" si="23"/>
        <v>0</v>
      </c>
      <c r="Q133" s="42"/>
      <c r="R133" s="55"/>
      <c r="S133" s="75">
        <f t="shared" si="24"/>
        <v>0</v>
      </c>
      <c r="T133" s="53"/>
      <c r="U133" s="55"/>
      <c r="V133" s="75">
        <f t="shared" si="25"/>
        <v>0</v>
      </c>
      <c r="W133" s="53"/>
    </row>
    <row r="134" spans="1:23" s="76" customFormat="1">
      <c r="A134" s="53"/>
      <c r="B134" s="258"/>
      <c r="C134" s="258"/>
      <c r="D134" s="258"/>
      <c r="E134" s="258"/>
      <c r="F134" s="258"/>
      <c r="G134" s="258"/>
      <c r="H134" s="258"/>
      <c r="I134" s="258"/>
      <c r="J134" s="258"/>
      <c r="K134" s="258"/>
      <c r="L134" s="258"/>
      <c r="M134" s="258"/>
      <c r="N134" s="55"/>
      <c r="O134" s="55"/>
      <c r="P134" s="75">
        <f t="shared" si="23"/>
        <v>0</v>
      </c>
      <c r="Q134" s="42"/>
      <c r="R134" s="55"/>
      <c r="S134" s="75">
        <f t="shared" si="24"/>
        <v>0</v>
      </c>
      <c r="T134" s="53"/>
      <c r="U134" s="55"/>
      <c r="V134" s="75">
        <f t="shared" si="25"/>
        <v>0</v>
      </c>
      <c r="W134" s="53"/>
    </row>
    <row r="135" spans="1:23" s="76" customFormat="1">
      <c r="A135" s="53"/>
      <c r="B135" s="258"/>
      <c r="C135" s="258"/>
      <c r="D135" s="258"/>
      <c r="E135" s="258"/>
      <c r="F135" s="258"/>
      <c r="G135" s="258"/>
      <c r="H135" s="258"/>
      <c r="I135" s="258"/>
      <c r="J135" s="258"/>
      <c r="K135" s="258"/>
      <c r="L135" s="258"/>
      <c r="M135" s="258"/>
      <c r="N135" s="55"/>
      <c r="O135" s="55"/>
      <c r="P135" s="75">
        <f t="shared" si="23"/>
        <v>0</v>
      </c>
      <c r="Q135" s="42"/>
      <c r="R135" s="55"/>
      <c r="S135" s="75">
        <f t="shared" si="24"/>
        <v>0</v>
      </c>
      <c r="T135" s="53"/>
      <c r="U135" s="55"/>
      <c r="V135" s="75">
        <f t="shared" si="25"/>
        <v>0</v>
      </c>
      <c r="W135" s="53"/>
    </row>
    <row r="136" spans="1:23" s="76" customFormat="1">
      <c r="A136" s="53"/>
      <c r="B136" s="258"/>
      <c r="C136" s="258"/>
      <c r="D136" s="258"/>
      <c r="E136" s="258"/>
      <c r="F136" s="258"/>
      <c r="G136" s="258"/>
      <c r="H136" s="258"/>
      <c r="I136" s="258"/>
      <c r="J136" s="258"/>
      <c r="K136" s="258"/>
      <c r="L136" s="258"/>
      <c r="M136" s="258"/>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123</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124</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87</v>
      </c>
      <c r="P141" s="245" t="s">
        <v>125</v>
      </c>
      <c r="Q141" s="246"/>
      <c r="R141" s="136" t="s">
        <v>90</v>
      </c>
      <c r="S141" s="245" t="s">
        <v>125</v>
      </c>
      <c r="T141" s="246"/>
      <c r="U141" s="136" t="s">
        <v>91</v>
      </c>
      <c r="V141" s="245" t="s">
        <v>125</v>
      </c>
      <c r="W141" s="246"/>
    </row>
    <row r="142" spans="1:23">
      <c r="N142" s="137" t="s">
        <v>126</v>
      </c>
      <c r="O142" s="21"/>
      <c r="P142" s="247"/>
      <c r="Q142" s="248"/>
      <c r="R142" s="21"/>
      <c r="S142" s="247"/>
      <c r="T142" s="248"/>
      <c r="U142" s="21"/>
      <c r="V142" s="247"/>
      <c r="W142" s="248"/>
    </row>
    <row r="143" spans="1:23">
      <c r="N143" s="137" t="s">
        <v>127</v>
      </c>
      <c r="O143" s="22"/>
      <c r="P143" s="249"/>
      <c r="Q143" s="250"/>
      <c r="R143" s="22"/>
      <c r="S143" s="249"/>
      <c r="T143" s="250"/>
      <c r="U143" s="22"/>
      <c r="V143" s="249"/>
      <c r="W143" s="250"/>
    </row>
    <row r="144" spans="1:23">
      <c r="N144" s="137" t="s">
        <v>128</v>
      </c>
      <c r="O144" s="23"/>
      <c r="P144" s="251"/>
      <c r="Q144" s="252"/>
      <c r="R144" s="23"/>
      <c r="S144" s="251"/>
      <c r="T144" s="252"/>
      <c r="U144" s="23"/>
      <c r="V144" s="251"/>
      <c r="W144" s="252"/>
    </row>
  </sheetData>
  <sheetProtection algorithmName="SHA-512" hashValue="NBnTgbkeaccZh1yOGWiyp9Gq1H0VMxUHlyEDGmYc+x1FkuIjCiR3U0RyZEbRbe0JbW0U4ihVSFk1BcNZqLZ1Mw==" saltValue="3AWzccW3X2JKOzmS2F3GDA==" spinCount="100000" sheet="1" objects="1" scenarios="1"/>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96:M96"/>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7:M97"/>
    <mergeCell ref="B77:M77"/>
    <mergeCell ref="B50:M50"/>
    <mergeCell ref="B98:M98"/>
    <mergeCell ref="B82:M82"/>
    <mergeCell ref="B83:M83"/>
    <mergeCell ref="B84:M84"/>
    <mergeCell ref="B85:M85"/>
    <mergeCell ref="B95:M95"/>
    <mergeCell ref="B79:M79"/>
    <mergeCell ref="B134:M134"/>
    <mergeCell ref="B135:M135"/>
    <mergeCell ref="B136:M136"/>
    <mergeCell ref="B127:M127"/>
    <mergeCell ref="B128:M128"/>
    <mergeCell ref="B129:M129"/>
    <mergeCell ref="B130:M130"/>
    <mergeCell ref="B131:M131"/>
    <mergeCell ref="B87:M87"/>
    <mergeCell ref="B132:M132"/>
    <mergeCell ref="B133:M133"/>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91" t="s">
        <v>129</v>
      </c>
      <c r="B1" s="291"/>
      <c r="C1" s="291"/>
      <c r="E1" s="291" t="s">
        <v>87</v>
      </c>
      <c r="F1" s="291"/>
      <c r="G1" s="291"/>
      <c r="I1" s="291" t="s">
        <v>90</v>
      </c>
      <c r="J1" s="291"/>
      <c r="K1" s="291"/>
      <c r="M1" s="291" t="s">
        <v>91</v>
      </c>
      <c r="N1" s="291"/>
      <c r="O1" s="291"/>
    </row>
    <row r="2" spans="1:15">
      <c r="A2" s="290" t="s">
        <v>130</v>
      </c>
      <c r="B2" s="290"/>
      <c r="C2" s="9" t="s">
        <v>94</v>
      </c>
      <c r="E2" s="290" t="s">
        <v>130</v>
      </c>
      <c r="F2" s="290"/>
      <c r="G2" s="9" t="s">
        <v>94</v>
      </c>
      <c r="I2" s="290" t="s">
        <v>130</v>
      </c>
      <c r="J2" s="290"/>
      <c r="K2" s="9" t="s">
        <v>94</v>
      </c>
      <c r="M2" s="290" t="s">
        <v>130</v>
      </c>
      <c r="N2" s="290"/>
      <c r="O2" s="9" t="s">
        <v>94</v>
      </c>
    </row>
    <row r="3" spans="1:15">
      <c r="A3" s="288" t="s">
        <v>131</v>
      </c>
      <c r="B3" s="289"/>
      <c r="C3" s="44"/>
      <c r="E3" s="288" t="s">
        <v>132</v>
      </c>
      <c r="F3" s="289"/>
      <c r="G3" s="44"/>
      <c r="I3" s="288" t="s">
        <v>132</v>
      </c>
      <c r="J3" s="289"/>
      <c r="K3" s="44"/>
      <c r="M3" s="288" t="s">
        <v>132</v>
      </c>
      <c r="N3" s="289"/>
      <c r="O3" s="44"/>
    </row>
    <row r="4" spans="1:15">
      <c r="A4" s="45" t="s">
        <v>133</v>
      </c>
      <c r="B4" s="43" t="s">
        <v>85</v>
      </c>
      <c r="C4" s="44">
        <f>'Budget Details &amp; Amendments'!N29</f>
        <v>32000</v>
      </c>
      <c r="E4" s="45" t="s">
        <v>133</v>
      </c>
      <c r="F4" s="43" t="s">
        <v>85</v>
      </c>
      <c r="G4" s="44">
        <f>'Budget Details &amp; Amendments'!P29</f>
        <v>32000</v>
      </c>
      <c r="I4" s="45" t="s">
        <v>133</v>
      </c>
      <c r="J4" s="43" t="s">
        <v>85</v>
      </c>
      <c r="K4" s="44">
        <f>'Budget Details &amp; Amendments'!S29</f>
        <v>32000</v>
      </c>
      <c r="M4" s="45" t="s">
        <v>133</v>
      </c>
      <c r="N4" s="43" t="s">
        <v>85</v>
      </c>
      <c r="O4" s="44">
        <f>'Budget Details &amp; Amendments'!V29</f>
        <v>32000</v>
      </c>
    </row>
    <row r="5" spans="1:15">
      <c r="A5" s="45" t="s">
        <v>134</v>
      </c>
      <c r="B5" s="43" t="s">
        <v>97</v>
      </c>
      <c r="C5" s="44">
        <f>'Budget Details &amp; Amendments'!N43</f>
        <v>0</v>
      </c>
      <c r="E5" s="45" t="s">
        <v>134</v>
      </c>
      <c r="F5" s="43" t="s">
        <v>97</v>
      </c>
      <c r="G5" s="44">
        <f>'Budget Details &amp; Amendments'!P43</f>
        <v>0</v>
      </c>
      <c r="I5" s="45" t="s">
        <v>134</v>
      </c>
      <c r="J5" s="43" t="s">
        <v>97</v>
      </c>
      <c r="K5" s="44">
        <f>'Budget Details &amp; Amendments'!S43</f>
        <v>0</v>
      </c>
      <c r="M5" s="45" t="s">
        <v>134</v>
      </c>
      <c r="N5" s="43" t="s">
        <v>97</v>
      </c>
      <c r="O5" s="44">
        <f>'Budget Details &amp; Amendments'!V43</f>
        <v>0</v>
      </c>
    </row>
    <row r="6" spans="1:15">
      <c r="A6" s="45" t="s">
        <v>135</v>
      </c>
      <c r="B6" s="43" t="s">
        <v>136</v>
      </c>
      <c r="C6" s="44">
        <f>'Budget Details &amp; Amendments'!N57</f>
        <v>12562</v>
      </c>
      <c r="E6" s="45" t="s">
        <v>135</v>
      </c>
      <c r="F6" s="43" t="s">
        <v>136</v>
      </c>
      <c r="G6" s="44">
        <f>'Budget Details &amp; Amendments'!P57</f>
        <v>12562</v>
      </c>
      <c r="I6" s="45" t="s">
        <v>135</v>
      </c>
      <c r="J6" s="43" t="s">
        <v>136</v>
      </c>
      <c r="K6" s="44">
        <f>'Budget Details &amp; Amendments'!S57</f>
        <v>12562</v>
      </c>
      <c r="M6" s="45" t="s">
        <v>135</v>
      </c>
      <c r="N6" s="43" t="s">
        <v>136</v>
      </c>
      <c r="O6" s="44">
        <f>'Budget Details &amp; Amendments'!V57</f>
        <v>12562</v>
      </c>
    </row>
    <row r="7" spans="1:15" s="9" customFormat="1">
      <c r="A7" s="46"/>
      <c r="B7" s="47" t="s">
        <v>137</v>
      </c>
      <c r="C7" s="48">
        <f>SUM(C4:C6)</f>
        <v>44562</v>
      </c>
      <c r="E7" s="46"/>
      <c r="F7" s="47" t="s">
        <v>137</v>
      </c>
      <c r="G7" s="48">
        <f>SUM(G4:G6)</f>
        <v>44562</v>
      </c>
      <c r="I7" s="46"/>
      <c r="J7" s="47" t="s">
        <v>137</v>
      </c>
      <c r="K7" s="48">
        <f>SUM(K4:K6)</f>
        <v>44562</v>
      </c>
      <c r="M7" s="46"/>
      <c r="N7" s="47" t="s">
        <v>137</v>
      </c>
      <c r="O7" s="48">
        <f>SUM(O4:O6)</f>
        <v>44562</v>
      </c>
    </row>
    <row r="9" spans="1:15">
      <c r="A9" s="290" t="s">
        <v>138</v>
      </c>
      <c r="B9" s="290"/>
      <c r="E9" s="290" t="s">
        <v>138</v>
      </c>
      <c r="F9" s="290"/>
      <c r="I9" s="290" t="s">
        <v>138</v>
      </c>
      <c r="J9" s="290"/>
      <c r="M9" s="290" t="s">
        <v>138</v>
      </c>
      <c r="N9" s="290"/>
    </row>
    <row r="10" spans="1:15">
      <c r="A10" s="45" t="s">
        <v>139</v>
      </c>
      <c r="B10" s="43" t="s">
        <v>104</v>
      </c>
      <c r="C10" s="44">
        <f>'Budget Details &amp; Amendments'!N74</f>
        <v>0</v>
      </c>
      <c r="E10" s="45" t="s">
        <v>139</v>
      </c>
      <c r="F10" s="43" t="s">
        <v>104</v>
      </c>
      <c r="G10" s="44">
        <f>'Budget Details &amp; Amendments'!P74</f>
        <v>0</v>
      </c>
      <c r="I10" s="45" t="s">
        <v>139</v>
      </c>
      <c r="J10" s="43" t="s">
        <v>104</v>
      </c>
      <c r="K10" s="44">
        <f>'Budget Details &amp; Amendments'!S74</f>
        <v>0</v>
      </c>
      <c r="M10" s="45" t="s">
        <v>139</v>
      </c>
      <c r="N10" s="43" t="s">
        <v>104</v>
      </c>
      <c r="O10" s="44">
        <f>'Budget Details &amp; Amendments'!V74</f>
        <v>0</v>
      </c>
    </row>
    <row r="11" spans="1:15">
      <c r="A11" s="45" t="s">
        <v>140</v>
      </c>
      <c r="B11" s="43" t="s">
        <v>106</v>
      </c>
      <c r="C11" s="44">
        <f>'Budget Details &amp; Amendments'!N88</f>
        <v>0</v>
      </c>
      <c r="E11" s="45" t="s">
        <v>140</v>
      </c>
      <c r="F11" s="43" t="s">
        <v>106</v>
      </c>
      <c r="G11" s="44">
        <f>'Budget Details &amp; Amendments'!P88</f>
        <v>0</v>
      </c>
      <c r="I11" s="45" t="s">
        <v>140</v>
      </c>
      <c r="J11" s="43" t="s">
        <v>106</v>
      </c>
      <c r="K11" s="44">
        <f>'Budget Details &amp; Amendments'!S88</f>
        <v>0</v>
      </c>
      <c r="M11" s="45" t="s">
        <v>140</v>
      </c>
      <c r="N11" s="43" t="s">
        <v>106</v>
      </c>
      <c r="O11" s="44">
        <f>'Budget Details &amp; Amendments'!V88</f>
        <v>0</v>
      </c>
    </row>
    <row r="12" spans="1:15">
      <c r="A12" s="45" t="s">
        <v>141</v>
      </c>
      <c r="B12" s="43" t="s">
        <v>108</v>
      </c>
      <c r="C12" s="44">
        <f>'Budget Details &amp; Amendments'!N102</f>
        <v>3982.29</v>
      </c>
      <c r="E12" s="45" t="s">
        <v>141</v>
      </c>
      <c r="F12" s="43" t="s">
        <v>108</v>
      </c>
      <c r="G12" s="44">
        <f>'Budget Details &amp; Amendments'!P102</f>
        <v>3982.29</v>
      </c>
      <c r="I12" s="45" t="s">
        <v>141</v>
      </c>
      <c r="J12" s="43" t="s">
        <v>108</v>
      </c>
      <c r="K12" s="44">
        <f>'Budget Details &amp; Amendments'!S102</f>
        <v>3982.29</v>
      </c>
      <c r="M12" s="45" t="s">
        <v>141</v>
      </c>
      <c r="N12" s="43" t="s">
        <v>108</v>
      </c>
      <c r="O12" s="44">
        <f>'Budget Details &amp; Amendments'!V102</f>
        <v>3982.29</v>
      </c>
    </row>
    <row r="13" spans="1:15">
      <c r="A13" s="49" t="s">
        <v>142</v>
      </c>
      <c r="B13" s="43" t="s">
        <v>114</v>
      </c>
      <c r="C13" s="44">
        <f>'Budget Details &amp; Amendments'!N116</f>
        <v>1670</v>
      </c>
      <c r="E13" s="49" t="s">
        <v>142</v>
      </c>
      <c r="F13" s="43" t="s">
        <v>114</v>
      </c>
      <c r="G13" s="44">
        <f>'Budget Details &amp; Amendments'!P116</f>
        <v>1670</v>
      </c>
      <c r="I13" s="49" t="s">
        <v>142</v>
      </c>
      <c r="J13" s="43" t="s">
        <v>114</v>
      </c>
      <c r="K13" s="44">
        <f>'Budget Details &amp; Amendments'!S116</f>
        <v>1670</v>
      </c>
      <c r="M13" s="49" t="s">
        <v>142</v>
      </c>
      <c r="N13" s="43" t="s">
        <v>114</v>
      </c>
      <c r="O13" s="44">
        <f>'Budget Details &amp; Amendments'!V116</f>
        <v>1670</v>
      </c>
    </row>
    <row r="14" spans="1:15" s="9" customFormat="1">
      <c r="A14" s="46"/>
      <c r="B14" s="47" t="s">
        <v>143</v>
      </c>
      <c r="C14" s="48">
        <f>SUM(C10:C13)</f>
        <v>5652.29</v>
      </c>
      <c r="E14" s="46"/>
      <c r="F14" s="47" t="s">
        <v>143</v>
      </c>
      <c r="G14" s="48">
        <f>SUM(G10:G13)</f>
        <v>5652.29</v>
      </c>
      <c r="I14" s="46"/>
      <c r="J14" s="47" t="s">
        <v>143</v>
      </c>
      <c r="K14" s="48">
        <f>SUM(K10:K13)</f>
        <v>5652.29</v>
      </c>
      <c r="M14" s="46"/>
      <c r="N14" s="47" t="s">
        <v>143</v>
      </c>
      <c r="O14" s="48">
        <f>SUM(O10:O13)</f>
        <v>5652.29</v>
      </c>
    </row>
    <row r="15" spans="1:15">
      <c r="C15" s="50"/>
      <c r="G15" s="50"/>
      <c r="K15" s="50"/>
      <c r="O15" s="50"/>
    </row>
    <row r="16" spans="1:15" s="9" customFormat="1">
      <c r="A16" s="51"/>
      <c r="B16" s="47" t="s">
        <v>144</v>
      </c>
      <c r="C16" s="48">
        <f>C7+C14</f>
        <v>50214.29</v>
      </c>
      <c r="E16" s="51"/>
      <c r="F16" s="47" t="s">
        <v>144</v>
      </c>
      <c r="G16" s="48">
        <f>G7+G14</f>
        <v>50214.29</v>
      </c>
      <c r="I16" s="51"/>
      <c r="J16" s="47" t="s">
        <v>144</v>
      </c>
      <c r="K16" s="48">
        <f>K7+K14</f>
        <v>50214.29</v>
      </c>
      <c r="M16" s="51"/>
      <c r="N16" s="47" t="s">
        <v>144</v>
      </c>
      <c r="O16" s="48">
        <f>O7+O14</f>
        <v>50214.29</v>
      </c>
    </row>
    <row r="17" spans="1:15">
      <c r="A17" s="52"/>
      <c r="B17" s="9"/>
      <c r="C17" s="50"/>
      <c r="E17" s="52"/>
      <c r="F17" s="9"/>
      <c r="G17" s="50"/>
      <c r="I17" s="52"/>
      <c r="J17" s="9"/>
      <c r="K17" s="50"/>
      <c r="M17" s="52"/>
      <c r="N17" s="9"/>
      <c r="O17" s="50"/>
    </row>
    <row r="18" spans="1:15" s="9" customFormat="1">
      <c r="A18" s="51" t="s">
        <v>145</v>
      </c>
      <c r="B18" s="47" t="s">
        <v>146</v>
      </c>
      <c r="C18" s="48">
        <f>'Budget Details &amp; Amendments'!N122</f>
        <v>2510.71</v>
      </c>
      <c r="E18" s="51" t="s">
        <v>145</v>
      </c>
      <c r="F18" s="47" t="s">
        <v>146</v>
      </c>
      <c r="G18" s="48">
        <f>'Budget Details &amp; Amendments'!P122</f>
        <v>2510.71</v>
      </c>
      <c r="I18" s="51" t="s">
        <v>145</v>
      </c>
      <c r="J18" s="47" t="s">
        <v>146</v>
      </c>
      <c r="K18" s="48">
        <f>'Budget Details &amp; Amendments'!S122</f>
        <v>2510.71</v>
      </c>
      <c r="M18" s="51" t="s">
        <v>145</v>
      </c>
      <c r="N18" s="47" t="s">
        <v>146</v>
      </c>
      <c r="O18" s="48">
        <f>'Budget Details &amp; Amendments'!V122</f>
        <v>2510.71</v>
      </c>
    </row>
    <row r="19" spans="1:15">
      <c r="A19" s="9"/>
      <c r="B19" s="9"/>
      <c r="C19" s="50"/>
      <c r="E19" s="9"/>
      <c r="F19" s="9"/>
      <c r="G19" s="50"/>
      <c r="I19" s="9"/>
      <c r="J19" s="9"/>
      <c r="K19" s="50"/>
      <c r="M19" s="9"/>
      <c r="N19" s="9"/>
      <c r="O19" s="50"/>
    </row>
    <row r="20" spans="1:15" s="9" customFormat="1">
      <c r="A20" s="51" t="s">
        <v>147</v>
      </c>
      <c r="B20" s="47" t="s">
        <v>148</v>
      </c>
      <c r="C20" s="48">
        <f>'Budget Details &amp; Amendments'!N137</f>
        <v>0</v>
      </c>
      <c r="E20" s="51" t="s">
        <v>147</v>
      </c>
      <c r="F20" s="47" t="s">
        <v>148</v>
      </c>
      <c r="G20" s="48">
        <f>'Budget Details &amp; Amendments'!P137</f>
        <v>0</v>
      </c>
      <c r="I20" s="51" t="s">
        <v>147</v>
      </c>
      <c r="J20" s="47" t="s">
        <v>148</v>
      </c>
      <c r="K20" s="48">
        <f>'Budget Details &amp; Amendments'!S137</f>
        <v>0</v>
      </c>
      <c r="M20" s="51" t="s">
        <v>147</v>
      </c>
      <c r="N20" s="47" t="s">
        <v>148</v>
      </c>
      <c r="O20" s="48">
        <f>'Budget Details &amp; Amendments'!V137</f>
        <v>0</v>
      </c>
    </row>
    <row r="21" spans="1:15">
      <c r="A21" s="9"/>
      <c r="B21" s="9"/>
      <c r="C21" s="50"/>
      <c r="E21" s="9"/>
      <c r="F21" s="9"/>
      <c r="G21" s="50"/>
      <c r="I21" s="9"/>
      <c r="J21" s="9"/>
      <c r="K21" s="50"/>
      <c r="M21" s="9"/>
      <c r="N21" s="9"/>
      <c r="O21" s="50"/>
    </row>
    <row r="22" spans="1:15" s="9" customFormat="1">
      <c r="A22" s="46"/>
      <c r="B22" s="47" t="s">
        <v>149</v>
      </c>
      <c r="C22" s="48">
        <f>C16+C18+C20</f>
        <v>52725</v>
      </c>
      <c r="E22" s="46"/>
      <c r="F22" s="47" t="s">
        <v>149</v>
      </c>
      <c r="G22" s="48">
        <f>G16+G18+G20</f>
        <v>52725</v>
      </c>
      <c r="I22" s="46"/>
      <c r="J22" s="47" t="s">
        <v>149</v>
      </c>
      <c r="K22" s="48">
        <f>K16+K18+K20</f>
        <v>52725</v>
      </c>
      <c r="M22" s="46"/>
      <c r="N22" s="47" t="s">
        <v>149</v>
      </c>
      <c r="O22" s="48">
        <f>O16+O18+O20</f>
        <v>52725</v>
      </c>
    </row>
    <row r="25" spans="1:15" ht="15.75" thickBot="1"/>
    <row r="26" spans="1:15" ht="15.75" thickBot="1">
      <c r="A26" s="285" t="s">
        <v>150</v>
      </c>
      <c r="B26" s="286"/>
      <c r="C26" s="286"/>
      <c r="D26" s="286"/>
      <c r="E26" s="286"/>
      <c r="F26" s="286"/>
      <c r="G26" s="287"/>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86.8554687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151</v>
      </c>
      <c r="E1" s="13"/>
      <c r="F1" s="14" t="s">
        <v>87</v>
      </c>
      <c r="G1" s="13"/>
      <c r="H1" s="12" t="s">
        <v>90</v>
      </c>
      <c r="I1" s="13"/>
      <c r="J1" s="12" t="s">
        <v>91</v>
      </c>
    </row>
    <row r="2" spans="1:10" ht="15.75">
      <c r="A2" s="15"/>
      <c r="B2" s="9"/>
      <c r="D2" s="16"/>
      <c r="F2" s="17"/>
      <c r="H2" s="16"/>
      <c r="J2" s="16"/>
    </row>
    <row r="3" spans="1:10" ht="15.75">
      <c r="A3" s="15" t="s">
        <v>152</v>
      </c>
      <c r="B3" s="9" t="str">
        <f>Narrative!C3</f>
        <v>Director of K-12 Partnerships Salary and Benefits</v>
      </c>
      <c r="D3" s="16">
        <f>SUMIF('Budget Details &amp; Amendments'!$A$19:$A$136,1,'Budget Details &amp; Amendments'!$N$19:$N$136)</f>
        <v>44562</v>
      </c>
      <c r="F3" s="16">
        <f>SUMIF('Budget Details &amp; Amendments'!$A$19:$A$136,1,'Budget Details &amp; Amendments'!$P$19:$P$136)</f>
        <v>44562</v>
      </c>
      <c r="H3" s="16">
        <f>SUMIF('Budget Details &amp; Amendments'!$A$19:$A$136,1,'Budget Details &amp; Amendments'!$S$19:$S$136)</f>
        <v>44562</v>
      </c>
      <c r="J3" s="16">
        <f>SUMIF('Budget Details &amp; Amendments'!$A$19:$A$136,1,'Budget Details &amp; Amendments'!$V$19:$V$136)</f>
        <v>44562</v>
      </c>
    </row>
    <row r="4" spans="1:10" ht="15.75">
      <c r="A4" s="15" t="s">
        <v>153</v>
      </c>
      <c r="B4" s="9" t="str">
        <f>Narrative!C83</f>
        <v>Alignment: NACEP Travel, MT Dual Enrollment Summit Travel</v>
      </c>
      <c r="D4" s="16">
        <f>SUMIF('Budget Details &amp; Amendments'!$A$19:$A$136,2,'Budget Details &amp; Amendments'!$N$19:$N$136)</f>
        <v>4551.99</v>
      </c>
      <c r="F4" s="16">
        <f>SUMIF('Budget Details &amp; Amendments'!$A$19:$A$136,2,'Budget Details &amp; Amendments'!$P$19:$P$136)</f>
        <v>4551.99</v>
      </c>
      <c r="H4" s="16">
        <f>SUMIF('Budget Details &amp; Amendments'!$A$19:$A$136,2,'Budget Details &amp; Amendments'!$S$19:$S$136)</f>
        <v>4551.99</v>
      </c>
      <c r="J4" s="16">
        <f>SUMIF('Budget Details &amp; Amendments'!$A$19:$A$136,2,'Budget Details &amp; Amendments'!$V$19:$V$136)</f>
        <v>4551.99</v>
      </c>
    </row>
    <row r="5" spans="1:10" ht="15.75">
      <c r="A5" s="15" t="s">
        <v>154</v>
      </c>
      <c r="B5" s="9" t="str">
        <f>Narrative!C184</f>
        <v>Workforce Initiatives: Montana's Future at Work Summit travel</v>
      </c>
      <c r="D5" s="16">
        <f>SUMIF('Budget Details &amp; Amendments'!$A$19:$A$136,3,'Budget Details &amp; Amendments'!$N$19:$N$136)</f>
        <v>1100.3</v>
      </c>
      <c r="F5" s="16">
        <f>SUMIF('Budget Details &amp; Amendments'!$A$19:$A$136,3,'Budget Details &amp; Amendments'!$P$19:$P$136)</f>
        <v>1100.3</v>
      </c>
      <c r="H5" s="16">
        <f>SUMIF('Budget Details &amp; Amendments'!$A$19:$A$136,3,'Budget Details &amp; Amendments'!$S$19:$S$136)</f>
        <v>1100.3</v>
      </c>
      <c r="J5" s="16">
        <f>SUMIF('Budget Details &amp; Amendments'!$A$19:$A$136,3,'Budget Details &amp; Amendments'!$V$19:$V$136)</f>
        <v>1100.3</v>
      </c>
    </row>
    <row r="6" spans="1:10" ht="15.75">
      <c r="A6" s="15" t="s">
        <v>155</v>
      </c>
      <c r="B6" s="9">
        <f>Narrative!C297</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c r="A7" s="15" t="s">
        <v>156</v>
      </c>
      <c r="B7" s="9">
        <f>Narrative!C339</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c r="A8" s="15" t="s">
        <v>157</v>
      </c>
      <c r="B8" s="9">
        <f>Narrative!C381</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158</v>
      </c>
      <c r="B9" s="9">
        <f>Narrative!C423</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159</v>
      </c>
      <c r="B10" s="9">
        <f>Narrative!C465</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160</v>
      </c>
      <c r="B11" s="9">
        <f>Narrative!C507</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161</v>
      </c>
      <c r="B12" s="9">
        <f>Narrative!C549</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298" t="s">
        <v>162</v>
      </c>
      <c r="B10" s="298"/>
      <c r="C10" s="298"/>
      <c r="D10" s="298"/>
      <c r="E10" s="298"/>
      <c r="F10" s="298"/>
      <c r="G10" s="298"/>
      <c r="H10" s="298"/>
      <c r="I10" s="298"/>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297" t="s">
        <v>163</v>
      </c>
      <c r="B12" s="297"/>
      <c r="C12" s="297"/>
      <c r="D12" s="297"/>
      <c r="E12" s="297"/>
      <c r="F12" s="297"/>
      <c r="G12" s="297"/>
      <c r="H12" s="297"/>
      <c r="I12" s="297"/>
      <c r="J12" s="36"/>
      <c r="K12" s="36"/>
      <c r="L12" s="36"/>
      <c r="M12" s="36"/>
      <c r="N12" s="36"/>
      <c r="O12" s="36"/>
      <c r="P12" s="36"/>
      <c r="Q12" s="36"/>
      <c r="R12" s="36"/>
      <c r="S12" s="36"/>
      <c r="T12" s="36"/>
      <c r="U12" s="36"/>
      <c r="V12" s="36"/>
      <c r="W12" s="36"/>
      <c r="X12" s="36"/>
    </row>
    <row r="13" spans="1:24" ht="15" customHeight="1">
      <c r="A13" s="297"/>
      <c r="B13" s="297"/>
      <c r="C13" s="297"/>
      <c r="D13" s="297"/>
      <c r="E13" s="297"/>
      <c r="F13" s="297"/>
      <c r="G13" s="297"/>
      <c r="H13" s="297"/>
      <c r="I13" s="297"/>
      <c r="J13" s="36"/>
      <c r="K13" s="36"/>
      <c r="L13" s="36"/>
      <c r="M13" s="36"/>
      <c r="N13" s="36"/>
      <c r="O13" s="36"/>
      <c r="P13" s="36"/>
      <c r="Q13" s="36"/>
      <c r="R13" s="36"/>
      <c r="S13" s="36"/>
      <c r="T13" s="36"/>
      <c r="U13" s="36"/>
      <c r="V13" s="36"/>
      <c r="W13" s="36"/>
      <c r="X13" s="36"/>
    </row>
    <row r="14" spans="1:24" ht="15" customHeight="1">
      <c r="A14" s="297"/>
      <c r="B14" s="297"/>
      <c r="C14" s="297"/>
      <c r="D14" s="297"/>
      <c r="E14" s="297"/>
      <c r="F14" s="297"/>
      <c r="G14" s="297"/>
      <c r="H14" s="297"/>
      <c r="I14" s="297"/>
      <c r="J14" s="36"/>
      <c r="K14" s="36"/>
      <c r="L14" s="36"/>
      <c r="M14" s="36"/>
      <c r="N14" s="36"/>
      <c r="O14" s="36"/>
      <c r="P14" s="36"/>
      <c r="Q14" s="36"/>
      <c r="R14" s="36"/>
      <c r="S14" s="36"/>
      <c r="T14" s="36"/>
      <c r="U14" s="36"/>
      <c r="V14" s="36"/>
      <c r="W14" s="36"/>
      <c r="X14" s="36"/>
    </row>
    <row r="15" spans="1:24" ht="15" customHeight="1">
      <c r="A15" s="297"/>
      <c r="B15" s="297"/>
      <c r="C15" s="297"/>
      <c r="D15" s="297"/>
      <c r="E15" s="297"/>
      <c r="F15" s="297"/>
      <c r="G15" s="297"/>
      <c r="H15" s="297"/>
      <c r="I15" s="297"/>
      <c r="J15" s="36"/>
      <c r="K15" s="36"/>
      <c r="L15" s="36"/>
      <c r="M15" s="36"/>
      <c r="N15" s="36"/>
      <c r="O15" s="36"/>
      <c r="P15" s="36"/>
      <c r="Q15" s="36"/>
      <c r="R15" s="36"/>
      <c r="S15" s="36"/>
      <c r="T15" s="36"/>
      <c r="U15" s="36"/>
      <c r="V15" s="36"/>
      <c r="W15" s="36"/>
      <c r="X15" s="36"/>
    </row>
    <row r="16" spans="1:24" ht="15" customHeight="1">
      <c r="A16" s="297"/>
      <c r="B16" s="297"/>
      <c r="C16" s="297"/>
      <c r="D16" s="297"/>
      <c r="E16" s="297"/>
      <c r="F16" s="297"/>
      <c r="G16" s="297"/>
      <c r="H16" s="297"/>
      <c r="I16" s="297"/>
      <c r="J16" s="36"/>
      <c r="K16" s="36"/>
      <c r="L16" s="36"/>
      <c r="M16" s="36"/>
      <c r="N16" s="36"/>
      <c r="O16" s="36"/>
      <c r="P16" s="36"/>
      <c r="Q16" s="36"/>
      <c r="R16" s="36"/>
      <c r="S16" s="36"/>
      <c r="T16" s="36"/>
      <c r="U16" s="36"/>
      <c r="V16" s="36"/>
      <c r="W16" s="36"/>
      <c r="X16" s="36"/>
    </row>
    <row r="17" spans="1:24" ht="15" customHeight="1">
      <c r="A17" s="297"/>
      <c r="B17" s="297"/>
      <c r="C17" s="297"/>
      <c r="D17" s="297"/>
      <c r="E17" s="297"/>
      <c r="F17" s="297"/>
      <c r="G17" s="297"/>
      <c r="H17" s="297"/>
      <c r="I17" s="297"/>
      <c r="J17" s="36"/>
      <c r="K17" s="36"/>
      <c r="L17" s="36"/>
      <c r="M17" s="36"/>
      <c r="N17" s="36"/>
      <c r="O17" s="36"/>
      <c r="P17" s="36"/>
      <c r="Q17" s="36"/>
      <c r="R17" s="36"/>
      <c r="S17" s="36"/>
      <c r="T17" s="36"/>
      <c r="U17" s="36"/>
      <c r="V17" s="36"/>
      <c r="W17" s="36"/>
      <c r="X17" s="36"/>
    </row>
    <row r="18" spans="1:24" ht="15" customHeight="1">
      <c r="A18" s="297"/>
      <c r="B18" s="297"/>
      <c r="C18" s="297"/>
      <c r="D18" s="297"/>
      <c r="E18" s="297"/>
      <c r="F18" s="297"/>
      <c r="G18" s="297"/>
      <c r="H18" s="297"/>
      <c r="I18" s="297"/>
      <c r="J18" s="36"/>
      <c r="K18" s="36"/>
      <c r="L18" s="36"/>
      <c r="M18" s="36"/>
      <c r="N18" s="36"/>
      <c r="O18" s="36"/>
      <c r="P18" s="36"/>
      <c r="Q18" s="36"/>
      <c r="R18" s="36"/>
      <c r="S18" s="36"/>
      <c r="T18" s="36"/>
      <c r="U18" s="36"/>
      <c r="V18" s="36"/>
      <c r="W18" s="36"/>
      <c r="X18" s="36"/>
    </row>
    <row r="19" spans="1:24" ht="15" customHeight="1">
      <c r="A19" s="297"/>
      <c r="B19" s="297"/>
      <c r="C19" s="297"/>
      <c r="D19" s="297"/>
      <c r="E19" s="297"/>
      <c r="F19" s="297"/>
      <c r="G19" s="297"/>
      <c r="H19" s="297"/>
      <c r="I19" s="297"/>
      <c r="J19" s="36"/>
      <c r="K19" s="36"/>
      <c r="L19" s="36"/>
      <c r="M19" s="36"/>
      <c r="N19" s="36"/>
      <c r="O19" s="36"/>
      <c r="P19" s="36"/>
      <c r="Q19" s="36"/>
      <c r="R19" s="36"/>
      <c r="S19" s="36"/>
      <c r="T19" s="36"/>
      <c r="U19" s="36"/>
      <c r="V19" s="36"/>
      <c r="W19" s="36"/>
      <c r="X19" s="36"/>
    </row>
    <row r="20" spans="1:24" ht="15" customHeight="1">
      <c r="A20" s="297"/>
      <c r="B20" s="297"/>
      <c r="C20" s="297"/>
      <c r="D20" s="297"/>
      <c r="E20" s="297"/>
      <c r="F20" s="297"/>
      <c r="G20" s="297"/>
      <c r="H20" s="297"/>
      <c r="I20" s="297"/>
      <c r="J20" s="36"/>
      <c r="K20" s="36"/>
      <c r="L20" s="36"/>
      <c r="M20" s="36"/>
      <c r="N20" s="36"/>
      <c r="O20" s="36"/>
      <c r="P20" s="36"/>
      <c r="Q20" s="36"/>
      <c r="R20" s="36"/>
      <c r="S20" s="36"/>
      <c r="T20" s="36"/>
      <c r="U20" s="36"/>
      <c r="V20" s="36"/>
      <c r="W20" s="36"/>
      <c r="X20" s="36"/>
    </row>
    <row r="21" spans="1:24" ht="15" customHeight="1">
      <c r="A21" s="297"/>
      <c r="B21" s="297"/>
      <c r="C21" s="297"/>
      <c r="D21" s="297"/>
      <c r="E21" s="297"/>
      <c r="F21" s="297"/>
      <c r="G21" s="297"/>
      <c r="H21" s="297"/>
      <c r="I21" s="297"/>
      <c r="J21" s="36"/>
      <c r="K21" s="36"/>
      <c r="L21" s="36"/>
      <c r="M21" s="36"/>
      <c r="N21" s="36"/>
      <c r="O21" s="36"/>
      <c r="P21" s="36"/>
      <c r="Q21" s="36"/>
      <c r="R21" s="36"/>
      <c r="S21" s="36"/>
      <c r="T21" s="36"/>
      <c r="U21" s="36"/>
      <c r="V21" s="36"/>
      <c r="W21" s="36"/>
      <c r="X21" s="36"/>
    </row>
    <row r="22" spans="1:24" ht="15" customHeight="1">
      <c r="A22" s="297"/>
      <c r="B22" s="297"/>
      <c r="C22" s="297"/>
      <c r="D22" s="297"/>
      <c r="E22" s="297"/>
      <c r="F22" s="297"/>
      <c r="G22" s="297"/>
      <c r="H22" s="297"/>
      <c r="I22" s="297"/>
      <c r="J22" s="36"/>
      <c r="K22" s="36"/>
      <c r="L22" s="36"/>
      <c r="M22" s="36"/>
      <c r="N22" s="36"/>
      <c r="O22" s="36"/>
      <c r="P22" s="36"/>
      <c r="Q22" s="36"/>
      <c r="R22" s="36"/>
      <c r="S22" s="36"/>
      <c r="T22" s="36"/>
      <c r="U22" s="36"/>
      <c r="V22" s="36"/>
      <c r="W22" s="36"/>
      <c r="X22" s="36"/>
    </row>
    <row r="23" spans="1:24" ht="15" customHeight="1">
      <c r="A23" s="297"/>
      <c r="B23" s="297"/>
      <c r="C23" s="297"/>
      <c r="D23" s="297"/>
      <c r="E23" s="297"/>
      <c r="F23" s="297"/>
      <c r="G23" s="297"/>
      <c r="H23" s="297"/>
      <c r="I23" s="297"/>
      <c r="J23" s="36"/>
      <c r="K23" s="36"/>
      <c r="L23" s="36"/>
      <c r="M23" s="36"/>
      <c r="N23" s="36"/>
      <c r="O23" s="36"/>
      <c r="P23" s="36"/>
      <c r="Q23" s="36"/>
      <c r="R23" s="36"/>
      <c r="S23" s="36"/>
      <c r="T23" s="36"/>
      <c r="U23" s="36"/>
      <c r="V23" s="36"/>
      <c r="W23" s="36"/>
      <c r="X23" s="36"/>
    </row>
    <row r="24" spans="1:24" ht="15" customHeight="1">
      <c r="A24" s="297"/>
      <c r="B24" s="297"/>
      <c r="C24" s="297"/>
      <c r="D24" s="297"/>
      <c r="E24" s="297"/>
      <c r="F24" s="297"/>
      <c r="G24" s="297"/>
      <c r="H24" s="297"/>
      <c r="I24" s="297"/>
      <c r="J24" s="36"/>
      <c r="K24" s="36"/>
      <c r="L24" s="36"/>
      <c r="M24" s="36"/>
      <c r="N24" s="36"/>
      <c r="O24" s="36"/>
      <c r="P24" s="36"/>
      <c r="Q24" s="36"/>
      <c r="R24" s="36"/>
      <c r="S24" s="36"/>
      <c r="T24" s="36"/>
      <c r="U24" s="36"/>
      <c r="V24" s="36"/>
      <c r="W24" s="36"/>
      <c r="X24" s="36"/>
    </row>
    <row r="25" spans="1:24" ht="15" customHeight="1">
      <c r="A25" s="297"/>
      <c r="B25" s="297"/>
      <c r="C25" s="297"/>
      <c r="D25" s="297"/>
      <c r="E25" s="297"/>
      <c r="F25" s="297"/>
      <c r="G25" s="297"/>
      <c r="H25" s="297"/>
      <c r="I25" s="297"/>
      <c r="J25" s="36"/>
      <c r="K25" s="36"/>
      <c r="L25" s="36"/>
      <c r="M25" s="36"/>
      <c r="N25" s="36"/>
      <c r="O25" s="36"/>
      <c r="P25" s="36"/>
      <c r="Q25" s="36"/>
      <c r="R25" s="36"/>
      <c r="S25" s="36"/>
      <c r="T25" s="36"/>
      <c r="U25" s="36"/>
      <c r="V25" s="36"/>
      <c r="W25" s="36"/>
      <c r="X25" s="36"/>
    </row>
    <row r="26" spans="1:24" ht="15" customHeight="1">
      <c r="A26" s="297"/>
      <c r="B26" s="297"/>
      <c r="C26" s="297"/>
      <c r="D26" s="297"/>
      <c r="E26" s="297"/>
      <c r="F26" s="297"/>
      <c r="G26" s="297"/>
      <c r="H26" s="297"/>
      <c r="I26" s="297"/>
      <c r="J26" s="36"/>
      <c r="K26" s="36"/>
      <c r="L26" s="36"/>
      <c r="M26" s="36"/>
      <c r="N26" s="36"/>
      <c r="O26" s="36"/>
      <c r="P26" s="36"/>
      <c r="Q26" s="36"/>
      <c r="R26" s="36"/>
      <c r="S26" s="36"/>
      <c r="T26" s="36"/>
      <c r="U26" s="36"/>
      <c r="V26" s="36"/>
      <c r="W26" s="36"/>
      <c r="X26" s="36"/>
    </row>
    <row r="27" spans="1:24" ht="15" customHeight="1">
      <c r="A27" s="297"/>
      <c r="B27" s="297"/>
      <c r="C27" s="297"/>
      <c r="D27" s="297"/>
      <c r="E27" s="297"/>
      <c r="F27" s="297"/>
      <c r="G27" s="297"/>
      <c r="H27" s="297"/>
      <c r="I27" s="297"/>
      <c r="J27" s="36"/>
      <c r="K27" s="36"/>
      <c r="L27" s="36"/>
      <c r="M27" s="36"/>
      <c r="N27" s="36"/>
      <c r="O27" s="36"/>
      <c r="P27" s="36"/>
      <c r="Q27" s="36"/>
      <c r="R27" s="36"/>
      <c r="S27" s="36"/>
      <c r="T27" s="36"/>
      <c r="U27" s="36"/>
      <c r="V27" s="36"/>
      <c r="W27" s="36"/>
      <c r="X27" s="36"/>
    </row>
    <row r="28" spans="1:24" ht="15" customHeight="1">
      <c r="A28" s="297"/>
      <c r="B28" s="297"/>
      <c r="C28" s="297"/>
      <c r="D28" s="297"/>
      <c r="E28" s="297"/>
      <c r="F28" s="297"/>
      <c r="G28" s="297"/>
      <c r="H28" s="297"/>
      <c r="I28" s="297"/>
      <c r="J28" s="36"/>
      <c r="K28" s="36"/>
      <c r="L28" s="36"/>
      <c r="M28" s="36"/>
      <c r="N28" s="36"/>
      <c r="O28" s="36"/>
      <c r="P28" s="36"/>
      <c r="Q28" s="36"/>
      <c r="R28" s="36"/>
      <c r="S28" s="36"/>
      <c r="T28" s="36"/>
      <c r="U28" s="36"/>
      <c r="V28" s="36"/>
      <c r="W28" s="36"/>
      <c r="X28" s="36"/>
    </row>
    <row r="29" spans="1:24" ht="15" customHeight="1">
      <c r="A29" s="297"/>
      <c r="B29" s="297"/>
      <c r="C29" s="297"/>
      <c r="D29" s="297"/>
      <c r="E29" s="297"/>
      <c r="F29" s="297"/>
      <c r="G29" s="297"/>
      <c r="H29" s="297"/>
      <c r="I29" s="297"/>
      <c r="J29" s="36"/>
      <c r="K29" s="36"/>
      <c r="L29" s="36"/>
      <c r="M29" s="36"/>
      <c r="N29" s="36"/>
      <c r="O29" s="36"/>
      <c r="P29" s="36"/>
      <c r="Q29" s="36"/>
      <c r="R29" s="36"/>
      <c r="S29" s="36"/>
      <c r="T29" s="36"/>
      <c r="U29" s="36"/>
      <c r="V29" s="36"/>
      <c r="W29" s="36"/>
      <c r="X29" s="36"/>
    </row>
    <row r="30" spans="1:24" ht="15" customHeight="1">
      <c r="A30" s="297"/>
      <c r="B30" s="297"/>
      <c r="C30" s="297"/>
      <c r="D30" s="297"/>
      <c r="E30" s="297"/>
      <c r="F30" s="297"/>
      <c r="G30" s="297"/>
      <c r="H30" s="297"/>
      <c r="I30" s="297"/>
      <c r="J30" s="36"/>
      <c r="K30" s="36"/>
      <c r="L30" s="36"/>
      <c r="M30" s="36"/>
      <c r="N30" s="36"/>
      <c r="O30" s="36"/>
      <c r="P30" s="36"/>
      <c r="Q30" s="36"/>
      <c r="R30" s="36"/>
      <c r="S30" s="36"/>
      <c r="T30" s="36"/>
      <c r="U30" s="36"/>
      <c r="V30" s="36"/>
      <c r="W30" s="36"/>
      <c r="X30" s="36"/>
    </row>
    <row r="31" spans="1:24" ht="15" customHeight="1">
      <c r="A31" s="297"/>
      <c r="B31" s="297"/>
      <c r="C31" s="297"/>
      <c r="D31" s="297"/>
      <c r="E31" s="297"/>
      <c r="F31" s="297"/>
      <c r="G31" s="297"/>
      <c r="H31" s="297"/>
      <c r="I31" s="297"/>
      <c r="J31" s="36"/>
      <c r="K31" s="36"/>
      <c r="L31" s="36"/>
      <c r="M31" s="36"/>
      <c r="N31" s="36"/>
      <c r="O31" s="36"/>
      <c r="P31" s="36"/>
      <c r="Q31" s="36"/>
      <c r="R31" s="36"/>
      <c r="S31" s="36"/>
      <c r="T31" s="36"/>
      <c r="U31" s="36"/>
      <c r="V31" s="36"/>
      <c r="W31" s="36"/>
      <c r="X31" s="36"/>
    </row>
    <row r="32" spans="1:24" ht="15" customHeight="1">
      <c r="A32" s="297"/>
      <c r="B32" s="297"/>
      <c r="C32" s="297"/>
      <c r="D32" s="297"/>
      <c r="E32" s="297"/>
      <c r="F32" s="297"/>
      <c r="G32" s="297"/>
      <c r="H32" s="297"/>
      <c r="I32" s="297"/>
      <c r="J32" s="36"/>
      <c r="K32" s="36"/>
      <c r="L32" s="36"/>
      <c r="M32" s="36"/>
      <c r="N32" s="36"/>
      <c r="O32" s="36"/>
      <c r="P32" s="36"/>
      <c r="Q32" s="36"/>
      <c r="R32" s="36"/>
      <c r="S32" s="36"/>
      <c r="T32" s="36"/>
      <c r="U32" s="36"/>
      <c r="V32" s="36"/>
      <c r="W32" s="36"/>
      <c r="X32" s="36"/>
    </row>
    <row r="33" spans="1:24" ht="15" customHeight="1">
      <c r="A33" s="297"/>
      <c r="B33" s="297"/>
      <c r="C33" s="297"/>
      <c r="D33" s="297"/>
      <c r="E33" s="297"/>
      <c r="F33" s="297"/>
      <c r="G33" s="297"/>
      <c r="H33" s="297"/>
      <c r="I33" s="297"/>
      <c r="J33" s="36"/>
      <c r="K33" s="36"/>
      <c r="L33" s="36"/>
      <c r="M33" s="36"/>
      <c r="N33" s="36"/>
      <c r="O33" s="36"/>
      <c r="P33" s="36"/>
      <c r="Q33" s="36"/>
      <c r="R33" s="36"/>
      <c r="S33" s="36"/>
      <c r="T33" s="36"/>
      <c r="U33" s="36"/>
      <c r="V33" s="36"/>
      <c r="W33" s="36"/>
      <c r="X33" s="36"/>
    </row>
    <row r="34" spans="1:24" ht="15" customHeight="1">
      <c r="A34" s="297"/>
      <c r="B34" s="297"/>
      <c r="C34" s="297"/>
      <c r="D34" s="297"/>
      <c r="E34" s="297"/>
      <c r="F34" s="297"/>
      <c r="G34" s="297"/>
      <c r="H34" s="297"/>
      <c r="I34" s="297"/>
      <c r="J34" s="36"/>
      <c r="K34" s="36"/>
      <c r="L34" s="36"/>
      <c r="M34" s="36"/>
      <c r="N34" s="36"/>
      <c r="O34" s="36"/>
      <c r="P34" s="36"/>
      <c r="Q34" s="36"/>
      <c r="R34" s="36"/>
      <c r="S34" s="36"/>
      <c r="T34" s="36"/>
      <c r="U34" s="36"/>
      <c r="V34" s="36"/>
      <c r="W34" s="36"/>
      <c r="X34" s="36"/>
    </row>
    <row r="35" spans="1:24" ht="15" customHeight="1">
      <c r="A35" s="297"/>
      <c r="B35" s="297"/>
      <c r="C35" s="297"/>
      <c r="D35" s="297"/>
      <c r="E35" s="297"/>
      <c r="F35" s="297"/>
      <c r="G35" s="297"/>
      <c r="H35" s="297"/>
      <c r="I35" s="297"/>
      <c r="J35" s="36"/>
      <c r="K35" s="36"/>
      <c r="L35" s="36"/>
      <c r="M35" s="36"/>
      <c r="N35" s="36"/>
      <c r="O35" s="36"/>
      <c r="P35" s="36"/>
      <c r="Q35" s="36"/>
      <c r="R35" s="36"/>
      <c r="S35" s="36"/>
      <c r="T35" s="36"/>
      <c r="U35" s="36"/>
      <c r="V35" s="36"/>
      <c r="W35" s="36"/>
      <c r="X35" s="36"/>
    </row>
    <row r="36" spans="1:24" ht="15" customHeight="1">
      <c r="A36" s="297"/>
      <c r="B36" s="297"/>
      <c r="C36" s="297"/>
      <c r="D36" s="297"/>
      <c r="E36" s="297"/>
      <c r="F36" s="297"/>
      <c r="G36" s="297"/>
      <c r="H36" s="297"/>
      <c r="I36" s="297"/>
      <c r="J36" s="36"/>
      <c r="K36" s="36"/>
      <c r="L36" s="36"/>
      <c r="M36" s="36"/>
      <c r="N36" s="36"/>
      <c r="O36" s="36"/>
      <c r="P36" s="36"/>
      <c r="Q36" s="36"/>
      <c r="R36" s="36"/>
      <c r="S36" s="36"/>
      <c r="T36" s="36"/>
      <c r="U36" s="36"/>
      <c r="V36" s="36"/>
      <c r="W36" s="36"/>
      <c r="X36" s="36"/>
    </row>
    <row r="37" spans="1:24" ht="15" customHeight="1">
      <c r="A37" s="297"/>
      <c r="B37" s="297"/>
      <c r="C37" s="297"/>
      <c r="D37" s="297"/>
      <c r="E37" s="297"/>
      <c r="F37" s="297"/>
      <c r="G37" s="297"/>
      <c r="H37" s="297"/>
      <c r="I37" s="297"/>
      <c r="J37" s="36"/>
      <c r="K37" s="36"/>
      <c r="L37" s="36"/>
      <c r="M37" s="36"/>
      <c r="N37" s="36"/>
      <c r="O37" s="36"/>
      <c r="P37" s="36"/>
      <c r="Q37" s="36"/>
      <c r="R37" s="36"/>
      <c r="S37" s="36"/>
      <c r="T37" s="36"/>
      <c r="U37" s="36"/>
      <c r="V37" s="36"/>
      <c r="W37" s="36"/>
      <c r="X37" s="36"/>
    </row>
    <row r="38" spans="1:24" ht="15" customHeight="1">
      <c r="A38" s="297"/>
      <c r="B38" s="297"/>
      <c r="C38" s="297"/>
      <c r="D38" s="297"/>
      <c r="E38" s="297"/>
      <c r="F38" s="297"/>
      <c r="G38" s="297"/>
      <c r="H38" s="297"/>
      <c r="I38" s="297"/>
      <c r="J38" s="36"/>
      <c r="K38" s="36"/>
      <c r="L38" s="36"/>
      <c r="M38" s="36"/>
      <c r="N38" s="36"/>
      <c r="O38" s="36"/>
      <c r="P38" s="36"/>
      <c r="Q38" s="36"/>
      <c r="R38" s="36"/>
      <c r="S38" s="36"/>
      <c r="T38" s="36"/>
      <c r="U38" s="36"/>
      <c r="V38" s="36"/>
      <c r="W38" s="36"/>
      <c r="X38" s="36"/>
    </row>
    <row r="39" spans="1:24" ht="15" customHeight="1">
      <c r="A39" s="297"/>
      <c r="B39" s="297"/>
      <c r="C39" s="297"/>
      <c r="D39" s="297"/>
      <c r="E39" s="297"/>
      <c r="F39" s="297"/>
      <c r="G39" s="297"/>
      <c r="H39" s="297"/>
      <c r="I39" s="297"/>
      <c r="J39" s="36"/>
      <c r="K39" s="36"/>
      <c r="L39" s="36"/>
      <c r="M39" s="36"/>
      <c r="N39" s="36"/>
      <c r="O39" s="36"/>
      <c r="P39" s="36"/>
      <c r="Q39" s="36"/>
      <c r="R39" s="36"/>
      <c r="S39" s="36"/>
      <c r="T39" s="36"/>
      <c r="U39" s="36"/>
      <c r="V39" s="36"/>
      <c r="W39" s="36"/>
      <c r="X39" s="36"/>
    </row>
    <row r="40" spans="1:24" ht="15" customHeight="1">
      <c r="A40" s="297"/>
      <c r="B40" s="297"/>
      <c r="C40" s="297"/>
      <c r="D40" s="297"/>
      <c r="E40" s="297"/>
      <c r="F40" s="297"/>
      <c r="G40" s="297"/>
      <c r="H40" s="297"/>
      <c r="I40" s="297"/>
      <c r="J40" s="36"/>
      <c r="K40" s="36"/>
      <c r="L40" s="36"/>
      <c r="M40" s="36"/>
      <c r="N40" s="36"/>
      <c r="O40" s="36"/>
      <c r="P40" s="36"/>
      <c r="Q40" s="36"/>
      <c r="R40" s="36"/>
      <c r="S40" s="36"/>
      <c r="T40" s="36"/>
      <c r="U40" s="36"/>
      <c r="V40" s="36"/>
      <c r="W40" s="36"/>
      <c r="X40" s="36"/>
    </row>
    <row r="41" spans="1:24" ht="15" customHeight="1">
      <c r="A41" s="297"/>
      <c r="B41" s="297"/>
      <c r="C41" s="297"/>
      <c r="D41" s="297"/>
      <c r="E41" s="297"/>
      <c r="F41" s="297"/>
      <c r="G41" s="297"/>
      <c r="H41" s="297"/>
      <c r="I41" s="297"/>
      <c r="J41" s="36"/>
      <c r="K41" s="36"/>
      <c r="L41" s="36"/>
      <c r="M41" s="36"/>
      <c r="N41" s="36"/>
      <c r="O41" s="36"/>
      <c r="P41" s="36"/>
      <c r="Q41" s="36"/>
      <c r="R41" s="36"/>
      <c r="S41" s="36"/>
      <c r="T41" s="36"/>
      <c r="U41" s="36"/>
      <c r="V41" s="36"/>
      <c r="W41" s="36"/>
      <c r="X41" s="36"/>
    </row>
    <row r="42" spans="1:24" ht="15" customHeight="1">
      <c r="A42" s="297"/>
      <c r="B42" s="297"/>
      <c r="C42" s="297"/>
      <c r="D42" s="297"/>
      <c r="E42" s="297"/>
      <c r="F42" s="297"/>
      <c r="G42" s="297"/>
      <c r="H42" s="297"/>
      <c r="I42" s="297"/>
      <c r="J42" s="36"/>
      <c r="K42" s="36"/>
      <c r="L42" s="36"/>
      <c r="M42" s="36"/>
      <c r="N42" s="36"/>
      <c r="O42" s="36"/>
      <c r="P42" s="36"/>
      <c r="Q42" s="36"/>
      <c r="R42" s="36"/>
      <c r="S42" s="36"/>
      <c r="T42" s="36"/>
      <c r="U42" s="36"/>
      <c r="V42" s="36"/>
      <c r="W42" s="36"/>
      <c r="X42" s="36"/>
    </row>
    <row r="43" spans="1:24" ht="15" customHeight="1">
      <c r="A43" s="297"/>
      <c r="B43" s="297"/>
      <c r="C43" s="297"/>
      <c r="D43" s="297"/>
      <c r="E43" s="297"/>
      <c r="F43" s="297"/>
      <c r="G43" s="297"/>
      <c r="H43" s="297"/>
      <c r="I43" s="297"/>
      <c r="J43" s="36"/>
      <c r="K43" s="36"/>
      <c r="L43" s="36"/>
      <c r="M43" s="36"/>
      <c r="N43" s="36"/>
      <c r="O43" s="36"/>
      <c r="P43" s="36"/>
      <c r="Q43" s="36"/>
      <c r="R43" s="36"/>
      <c r="S43" s="36"/>
      <c r="T43" s="36"/>
      <c r="U43" s="36"/>
      <c r="V43" s="36"/>
      <c r="W43" s="36"/>
      <c r="X43" s="36"/>
    </row>
    <row r="44" spans="1:24" ht="15" customHeight="1">
      <c r="A44" s="297"/>
      <c r="B44" s="297"/>
      <c r="C44" s="297"/>
      <c r="D44" s="297"/>
      <c r="E44" s="297"/>
      <c r="F44" s="297"/>
      <c r="G44" s="297"/>
      <c r="H44" s="297"/>
      <c r="I44" s="297"/>
      <c r="J44" s="36"/>
      <c r="K44" s="36"/>
      <c r="L44" s="36"/>
      <c r="M44" s="36"/>
      <c r="N44" s="36"/>
      <c r="O44" s="36"/>
      <c r="P44" s="36"/>
      <c r="Q44" s="36"/>
      <c r="R44" s="36"/>
      <c r="S44" s="36"/>
      <c r="T44" s="36"/>
      <c r="U44" s="36"/>
      <c r="V44" s="36"/>
      <c r="W44" s="36"/>
      <c r="X44" s="36"/>
    </row>
    <row r="45" spans="1:24" ht="15" customHeight="1">
      <c r="A45" s="297"/>
      <c r="B45" s="297"/>
      <c r="C45" s="297"/>
      <c r="D45" s="297"/>
      <c r="E45" s="297"/>
      <c r="F45" s="297"/>
      <c r="G45" s="297"/>
      <c r="H45" s="297"/>
      <c r="I45" s="297"/>
      <c r="J45" s="36"/>
      <c r="K45" s="36"/>
      <c r="L45" s="36"/>
      <c r="M45" s="36"/>
      <c r="N45" s="36"/>
      <c r="O45" s="36"/>
      <c r="P45" s="36"/>
      <c r="Q45" s="36"/>
      <c r="R45" s="36"/>
      <c r="S45" s="36"/>
      <c r="T45" s="36"/>
      <c r="U45" s="36"/>
      <c r="V45" s="36"/>
      <c r="W45" s="36"/>
      <c r="X45" s="36"/>
    </row>
    <row r="46" spans="1:24" ht="15" customHeight="1">
      <c r="A46" s="297"/>
      <c r="B46" s="297"/>
      <c r="C46" s="297"/>
      <c r="D46" s="297"/>
      <c r="E46" s="297"/>
      <c r="F46" s="297"/>
      <c r="G46" s="297"/>
      <c r="H46" s="297"/>
      <c r="I46" s="297"/>
      <c r="J46" s="36"/>
      <c r="K46" s="36"/>
      <c r="L46" s="36"/>
      <c r="M46" s="36"/>
      <c r="N46" s="36"/>
      <c r="O46" s="36"/>
      <c r="P46" s="36"/>
      <c r="Q46" s="36"/>
      <c r="R46" s="36"/>
      <c r="S46" s="36"/>
      <c r="T46" s="36"/>
      <c r="U46" s="36"/>
      <c r="V46" s="36"/>
      <c r="W46" s="36"/>
      <c r="X46" s="36"/>
    </row>
    <row r="47" spans="1:24">
      <c r="A47" s="297"/>
      <c r="B47" s="297"/>
      <c r="C47" s="297"/>
      <c r="D47" s="297"/>
      <c r="E47" s="297"/>
      <c r="F47" s="297"/>
      <c r="G47" s="297"/>
      <c r="H47" s="297"/>
      <c r="I47" s="297"/>
      <c r="J47" s="36"/>
      <c r="K47" s="36"/>
    </row>
    <row r="48" spans="1:24">
      <c r="A48" s="297"/>
      <c r="B48" s="297"/>
      <c r="C48" s="297"/>
      <c r="D48" s="297"/>
      <c r="E48" s="297"/>
      <c r="F48" s="297"/>
      <c r="G48" s="297"/>
      <c r="H48" s="297"/>
      <c r="I48" s="297"/>
      <c r="J48" s="36"/>
      <c r="K48" s="36"/>
    </row>
    <row r="49" spans="1:11">
      <c r="A49" s="297"/>
      <c r="B49" s="297"/>
      <c r="C49" s="297"/>
      <c r="D49" s="297"/>
      <c r="E49" s="297"/>
      <c r="F49" s="297"/>
      <c r="G49" s="297"/>
      <c r="H49" s="297"/>
      <c r="I49" s="297"/>
      <c r="J49" s="36"/>
      <c r="K49" s="36"/>
    </row>
    <row r="50" spans="1:11">
      <c r="A50" s="297"/>
      <c r="B50" s="297"/>
      <c r="C50" s="297"/>
      <c r="D50" s="297"/>
      <c r="E50" s="297"/>
      <c r="F50" s="297"/>
      <c r="G50" s="297"/>
      <c r="H50" s="297"/>
      <c r="I50" s="297"/>
      <c r="J50" s="36"/>
      <c r="K50" s="36"/>
    </row>
    <row r="51" spans="1:11">
      <c r="A51" s="297"/>
      <c r="B51" s="297"/>
      <c r="C51" s="297"/>
      <c r="D51" s="297"/>
      <c r="E51" s="297"/>
      <c r="F51" s="297"/>
      <c r="G51" s="297"/>
      <c r="H51" s="297"/>
      <c r="I51" s="297"/>
      <c r="J51" s="36"/>
      <c r="K51" s="36"/>
    </row>
    <row r="52" spans="1:11">
      <c r="A52" s="297"/>
      <c r="B52" s="297"/>
      <c r="C52" s="297"/>
      <c r="D52" s="297"/>
      <c r="E52" s="297"/>
      <c r="F52" s="297"/>
      <c r="G52" s="297"/>
      <c r="H52" s="297"/>
      <c r="I52" s="297"/>
      <c r="J52" s="36"/>
      <c r="K52" s="36"/>
    </row>
    <row r="53" spans="1:11">
      <c r="A53" s="297"/>
      <c r="B53" s="297"/>
      <c r="C53" s="297"/>
      <c r="D53" s="297"/>
      <c r="E53" s="297"/>
      <c r="F53" s="297"/>
      <c r="G53" s="297"/>
      <c r="H53" s="297"/>
      <c r="I53" s="297"/>
      <c r="J53" s="36"/>
    </row>
    <row r="54" spans="1:11">
      <c r="A54" s="297"/>
      <c r="B54" s="297"/>
      <c r="C54" s="297"/>
      <c r="D54" s="297"/>
      <c r="E54" s="297"/>
      <c r="F54" s="297"/>
      <c r="G54" s="297"/>
      <c r="H54" s="297"/>
      <c r="I54" s="297"/>
      <c r="J54" s="36"/>
    </row>
    <row r="55" spans="1:11">
      <c r="A55" s="297"/>
      <c r="B55" s="297"/>
      <c r="C55" s="297"/>
      <c r="D55" s="297"/>
      <c r="E55" s="297"/>
      <c r="F55" s="297"/>
      <c r="G55" s="297"/>
      <c r="H55" s="297"/>
      <c r="I55" s="297"/>
      <c r="J55" s="36"/>
    </row>
    <row r="57" spans="1:11">
      <c r="A57" s="299" t="s">
        <v>164</v>
      </c>
      <c r="B57" s="299"/>
      <c r="C57" s="299"/>
      <c r="D57" s="299"/>
      <c r="E57" s="299"/>
      <c r="F57" s="299"/>
      <c r="G57" s="299"/>
      <c r="H57" s="299"/>
      <c r="I57" s="299"/>
    </row>
    <row r="58" spans="1:11">
      <c r="A58" s="299"/>
      <c r="B58" s="299"/>
      <c r="C58" s="299"/>
      <c r="D58" s="299"/>
      <c r="E58" s="299"/>
      <c r="F58" s="299"/>
      <c r="G58" s="299"/>
      <c r="H58" s="299"/>
      <c r="I58" s="299"/>
    </row>
    <row r="59" spans="1:11">
      <c r="A59" s="39"/>
    </row>
    <row r="60" spans="1:11">
      <c r="A60" s="39" t="s">
        <v>6</v>
      </c>
      <c r="B60" s="329"/>
      <c r="C60" s="330"/>
      <c r="D60" s="330"/>
      <c r="E60" s="330"/>
      <c r="F60" s="331"/>
      <c r="G60" s="40" t="s">
        <v>165</v>
      </c>
      <c r="H60" s="295"/>
      <c r="I60" s="295"/>
    </row>
    <row r="61" spans="1:11">
      <c r="A61" s="39"/>
      <c r="B61" s="41"/>
      <c r="C61" s="41"/>
      <c r="D61" s="41"/>
      <c r="E61" s="41"/>
      <c r="F61" s="41"/>
      <c r="H61" s="41"/>
      <c r="I61" s="41"/>
    </row>
    <row r="62" spans="1:11">
      <c r="A62" s="39" t="s">
        <v>166</v>
      </c>
      <c r="E62" s="292"/>
      <c r="F62" s="293"/>
      <c r="G62" s="293"/>
      <c r="H62" s="293"/>
      <c r="I62" s="294"/>
    </row>
    <row r="63" spans="1:11">
      <c r="A63" s="39"/>
      <c r="E63" s="41"/>
      <c r="F63" s="41"/>
      <c r="G63" s="41"/>
      <c r="H63" s="41"/>
      <c r="I63" s="41"/>
    </row>
    <row r="64" spans="1:11">
      <c r="A64" s="4" t="s">
        <v>167</v>
      </c>
      <c r="E64" s="296"/>
      <c r="F64" s="296"/>
      <c r="G64" s="296"/>
      <c r="H64" s="296"/>
      <c r="I64" s="296"/>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13" t="s">
        <v>168</v>
      </c>
      <c r="B1" s="313"/>
      <c r="C1" s="313"/>
      <c r="D1" s="313"/>
      <c r="E1" s="313"/>
      <c r="F1" s="313"/>
      <c r="G1" s="313"/>
      <c r="H1" s="313"/>
      <c r="I1" s="313"/>
      <c r="J1" s="313"/>
      <c r="K1" s="138"/>
    </row>
    <row r="2" spans="1:11" ht="23.25">
      <c r="A2" s="313" t="s">
        <v>169</v>
      </c>
      <c r="B2" s="313"/>
      <c r="C2" s="313"/>
      <c r="D2" s="313"/>
      <c r="E2" s="313"/>
      <c r="F2" s="313"/>
      <c r="G2" s="313"/>
      <c r="H2" s="313"/>
      <c r="I2" s="313"/>
      <c r="J2" s="313"/>
      <c r="K2" s="138"/>
    </row>
    <row r="3" spans="1:11">
      <c r="A3" s="314" t="s">
        <v>170</v>
      </c>
      <c r="B3" s="314"/>
      <c r="C3" s="314"/>
      <c r="D3" s="314"/>
      <c r="E3" s="314"/>
      <c r="F3" s="314"/>
      <c r="G3" s="314"/>
      <c r="H3" s="314"/>
      <c r="I3" s="314"/>
      <c r="J3" s="314"/>
    </row>
    <row r="5" spans="1:11">
      <c r="A5" s="140" t="s">
        <v>171</v>
      </c>
      <c r="B5" s="7" t="s">
        <v>7</v>
      </c>
      <c r="C5" s="332" t="str">
        <f>IF(B5="","select from dropdown","")</f>
        <v/>
      </c>
      <c r="D5" s="332"/>
    </row>
    <row r="6" spans="1:11">
      <c r="A6" s="140" t="s">
        <v>172</v>
      </c>
      <c r="B6" s="141" t="s">
        <v>173</v>
      </c>
      <c r="C6" s="332" t="str">
        <f>IF(B6="","select from dropdown","")</f>
        <v/>
      </c>
      <c r="D6" s="332"/>
      <c r="E6" s="140"/>
      <c r="F6" s="332"/>
      <c r="G6" s="332"/>
    </row>
    <row r="7" spans="1:11">
      <c r="A7" s="140" t="s">
        <v>174</v>
      </c>
      <c r="B7" s="7" t="s">
        <v>9</v>
      </c>
      <c r="C7" s="332" t="str">
        <f>IF(B7="","select from dropdown","")</f>
        <v/>
      </c>
      <c r="D7" s="332"/>
    </row>
    <row r="8" spans="1:11">
      <c r="A8" s="140" t="s">
        <v>175</v>
      </c>
      <c r="B8" s="7"/>
      <c r="C8" s="332" t="str">
        <f>IF(B8="","select from dropdown","")</f>
        <v>select from dropdown</v>
      </c>
      <c r="D8" s="332"/>
    </row>
    <row r="10" spans="1:11">
      <c r="A10" s="301" t="s">
        <v>130</v>
      </c>
      <c r="B10" s="301"/>
      <c r="C10" s="142" t="s">
        <v>176</v>
      </c>
      <c r="D10" s="142" t="s">
        <v>177</v>
      </c>
      <c r="E10" s="142" t="s">
        <v>178</v>
      </c>
      <c r="F10" s="142" t="s">
        <v>179</v>
      </c>
      <c r="G10" s="142" t="s">
        <v>180</v>
      </c>
      <c r="H10" s="142" t="s">
        <v>181</v>
      </c>
      <c r="I10" s="142" t="s">
        <v>182</v>
      </c>
      <c r="J10" s="142" t="s">
        <v>183</v>
      </c>
    </row>
    <row r="11" spans="1:11">
      <c r="A11" s="333" t="s">
        <v>132</v>
      </c>
      <c r="B11" s="334"/>
      <c r="C11" s="145"/>
      <c r="D11" s="145"/>
      <c r="E11" s="145"/>
      <c r="F11" s="145"/>
      <c r="G11" s="145"/>
      <c r="H11" s="145"/>
      <c r="I11" s="145"/>
      <c r="J11" s="146"/>
    </row>
    <row r="12" spans="1:11">
      <c r="A12" s="147" t="s">
        <v>133</v>
      </c>
      <c r="B12" s="148" t="s">
        <v>85</v>
      </c>
      <c r="C12" s="149">
        <f>IF('Budget Details &amp; Amendments'!U$142="Yes",'Budget Roll-Up'!O4,IF('Budget Details &amp; Amendments'!R$142="Yes",'Budget Roll-Up'!K4,IF('Budget Details &amp; Amendments'!O$142="Yes",'Budget Roll-Up'!G4,'Budget Roll-Up'!C4)))</f>
        <v>32000</v>
      </c>
      <c r="D12" s="18"/>
      <c r="E12" s="18"/>
      <c r="F12" s="18"/>
      <c r="G12" s="18"/>
      <c r="H12" s="18"/>
      <c r="I12" s="150">
        <f>SUM(D12:H12)</f>
        <v>0</v>
      </c>
      <c r="J12" s="150">
        <f>C12-I12</f>
        <v>32000</v>
      </c>
    </row>
    <row r="13" spans="1:11">
      <c r="A13" s="147" t="s">
        <v>134</v>
      </c>
      <c r="B13" s="148" t="s">
        <v>97</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c r="A14" s="147" t="s">
        <v>135</v>
      </c>
      <c r="B14" s="148" t="s">
        <v>136</v>
      </c>
      <c r="C14" s="151">
        <f>IF('Budget Details &amp; Amendments'!U$142="Yes",'Budget Roll-Up'!O6,IF('Budget Details &amp; Amendments'!R$142="Yes",'Budget Roll-Up'!K6,IF('Budget Details &amp; Amendments'!O$142="Yes",'Budget Roll-Up'!G6,'Budget Roll-Up'!C6)))</f>
        <v>12562</v>
      </c>
      <c r="D14" s="19"/>
      <c r="E14" s="19"/>
      <c r="F14" s="19"/>
      <c r="G14" s="19"/>
      <c r="H14" s="19"/>
      <c r="I14" s="152">
        <f>SUM(D14:H14)</f>
        <v>0</v>
      </c>
      <c r="J14" s="150">
        <f t="shared" si="0"/>
        <v>12562</v>
      </c>
    </row>
    <row r="15" spans="1:11" ht="15.75" thickBot="1">
      <c r="A15" s="153"/>
      <c r="B15" s="143" t="s">
        <v>137</v>
      </c>
      <c r="C15" s="154">
        <f>SUM(C12:C14)</f>
        <v>44562</v>
      </c>
      <c r="D15" s="154">
        <f t="shared" ref="D15:J15" si="1">SUM(D12:D14)</f>
        <v>0</v>
      </c>
      <c r="E15" s="154">
        <f t="shared" si="1"/>
        <v>0</v>
      </c>
      <c r="F15" s="154">
        <f t="shared" si="1"/>
        <v>0</v>
      </c>
      <c r="G15" s="154">
        <f t="shared" si="1"/>
        <v>0</v>
      </c>
      <c r="H15" s="154">
        <f t="shared" si="1"/>
        <v>0</v>
      </c>
      <c r="I15" s="154">
        <f t="shared" ref="I15" si="2">SUM(I12:I14)</f>
        <v>0</v>
      </c>
      <c r="J15" s="154">
        <f t="shared" si="1"/>
        <v>44562</v>
      </c>
    </row>
    <row r="16" spans="1:11">
      <c r="A16" s="155"/>
      <c r="B16" s="156"/>
      <c r="C16" s="157"/>
      <c r="D16" s="157"/>
      <c r="E16" s="157"/>
      <c r="F16" s="157"/>
      <c r="G16" s="157"/>
      <c r="H16" s="157"/>
      <c r="I16" s="157"/>
      <c r="J16" s="158"/>
    </row>
    <row r="17" spans="1:10">
      <c r="A17" s="335" t="s">
        <v>138</v>
      </c>
      <c r="B17" s="336"/>
      <c r="C17" s="161"/>
      <c r="D17" s="161"/>
      <c r="E17" s="161"/>
      <c r="F17" s="161"/>
      <c r="G17" s="161"/>
      <c r="H17" s="161"/>
      <c r="I17" s="161"/>
      <c r="J17" s="162"/>
    </row>
    <row r="18" spans="1:10">
      <c r="A18" s="147" t="s">
        <v>139</v>
      </c>
      <c r="B18" s="148" t="s">
        <v>104</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140</v>
      </c>
      <c r="B19" s="148" t="s">
        <v>106</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c r="A20" s="147" t="s">
        <v>141</v>
      </c>
      <c r="B20" s="148" t="s">
        <v>108</v>
      </c>
      <c r="C20" s="149">
        <f>IF('Budget Details &amp; Amendments'!U$142="Yes",'Budget Roll-Up'!O12,IF('Budget Details &amp; Amendments'!R$142="Yes",'Budget Roll-Up'!K12,IF('Budget Details &amp; Amendments'!O$142="Yes",'Budget Roll-Up'!G12,'Budget Roll-Up'!C12)))</f>
        <v>3982.29</v>
      </c>
      <c r="D20" s="18"/>
      <c r="E20" s="18"/>
      <c r="F20" s="18"/>
      <c r="G20" s="18"/>
      <c r="H20" s="18"/>
      <c r="I20" s="150">
        <f t="shared" si="3"/>
        <v>0</v>
      </c>
      <c r="J20" s="150">
        <f t="shared" si="4"/>
        <v>3982.29</v>
      </c>
    </row>
    <row r="21" spans="1:10" ht="15.75" thickBot="1">
      <c r="A21" s="163" t="s">
        <v>142</v>
      </c>
      <c r="B21" s="148" t="s">
        <v>114</v>
      </c>
      <c r="C21" s="149">
        <f>IF('Budget Details &amp; Amendments'!U$142="Yes",'Budget Roll-Up'!O13,IF('Budget Details &amp; Amendments'!R$142="Yes",'Budget Roll-Up'!K13,IF('Budget Details &amp; Amendments'!O$142="Yes",'Budget Roll-Up'!G13,'Budget Roll-Up'!C13)))</f>
        <v>1670</v>
      </c>
      <c r="D21" s="18"/>
      <c r="E21" s="18"/>
      <c r="F21" s="18"/>
      <c r="G21" s="18"/>
      <c r="H21" s="18"/>
      <c r="I21" s="150">
        <f t="shared" si="3"/>
        <v>0</v>
      </c>
      <c r="J21" s="150">
        <f t="shared" si="4"/>
        <v>1670</v>
      </c>
    </row>
    <row r="22" spans="1:10" ht="15.75" thickBot="1">
      <c r="A22" s="164"/>
      <c r="B22" s="159" t="s">
        <v>184</v>
      </c>
      <c r="C22" s="165">
        <f t="shared" ref="C22" si="5">SUM(C18:C21)</f>
        <v>5652.29</v>
      </c>
      <c r="D22" s="165">
        <f t="shared" ref="D22:J22" si="6">SUM(D18:D21)</f>
        <v>0</v>
      </c>
      <c r="E22" s="165">
        <f t="shared" si="6"/>
        <v>0</v>
      </c>
      <c r="F22" s="165">
        <f t="shared" si="6"/>
        <v>0</v>
      </c>
      <c r="G22" s="165">
        <f t="shared" si="6"/>
        <v>0</v>
      </c>
      <c r="H22" s="165">
        <f t="shared" si="6"/>
        <v>0</v>
      </c>
      <c r="I22" s="165">
        <f t="shared" ref="I22" si="7">SUM(I18:I21)</f>
        <v>0</v>
      </c>
      <c r="J22" s="165">
        <f t="shared" si="6"/>
        <v>5652.29</v>
      </c>
    </row>
    <row r="23" spans="1:10" ht="15.75" thickBot="1">
      <c r="A23" s="155"/>
      <c r="B23" s="156"/>
      <c r="C23" s="157"/>
      <c r="D23" s="157"/>
      <c r="E23" s="157"/>
      <c r="F23" s="157"/>
      <c r="G23" s="157"/>
      <c r="H23" s="157"/>
      <c r="I23" s="157"/>
      <c r="J23" s="158"/>
    </row>
    <row r="24" spans="1:10" ht="15.75" thickBot="1">
      <c r="A24" s="166" t="s">
        <v>145</v>
      </c>
      <c r="B24" s="167" t="s">
        <v>146</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75" thickBot="1">
      <c r="A25" s="155"/>
      <c r="B25" s="156"/>
      <c r="C25" s="157"/>
      <c r="D25" s="157"/>
      <c r="E25" s="157"/>
      <c r="F25" s="157"/>
      <c r="G25" s="157"/>
      <c r="H25" s="157"/>
      <c r="I25" s="157"/>
      <c r="J25" s="158"/>
    </row>
    <row r="26" spans="1:10" ht="15.75" thickBot="1">
      <c r="A26" s="166" t="s">
        <v>147</v>
      </c>
      <c r="B26" s="167" t="s">
        <v>148</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185</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row r="30" spans="1:10">
      <c r="A30" s="173"/>
      <c r="B30" s="160" t="s">
        <v>186</v>
      </c>
      <c r="C30" s="162"/>
      <c r="D30" s="174"/>
      <c r="E30" s="174"/>
      <c r="F30" s="174"/>
      <c r="G30" s="174"/>
      <c r="H30" s="174"/>
      <c r="I30" s="174">
        <f>SUM(D30:H30)</f>
        <v>0</v>
      </c>
      <c r="J30" s="174"/>
    </row>
    <row r="32" spans="1:10">
      <c r="A32" s="175"/>
      <c r="B32" s="144" t="s">
        <v>187</v>
      </c>
      <c r="C32" s="176"/>
      <c r="D32" s="177">
        <f>D28-D30</f>
        <v>0</v>
      </c>
      <c r="E32" s="177">
        <f t="shared" ref="E32:H32" si="11">E28-E30</f>
        <v>0</v>
      </c>
      <c r="F32" s="177">
        <f t="shared" si="11"/>
        <v>0</v>
      </c>
      <c r="G32" s="177">
        <f t="shared" si="11"/>
        <v>0</v>
      </c>
      <c r="H32" s="177">
        <f t="shared" si="11"/>
        <v>0</v>
      </c>
      <c r="I32" s="177">
        <f>I28-I30</f>
        <v>0</v>
      </c>
      <c r="J32" s="177"/>
    </row>
    <row r="34" spans="1:10">
      <c r="A34" s="139" t="s">
        <v>188</v>
      </c>
      <c r="B34" s="178"/>
      <c r="C34" s="178"/>
      <c r="D34" s="178"/>
      <c r="E34" s="178"/>
      <c r="F34" s="178"/>
      <c r="G34" s="178"/>
      <c r="H34" s="178"/>
      <c r="I34" s="178"/>
      <c r="J34" s="178"/>
    </row>
    <row r="35" spans="1:10">
      <c r="A35" s="302"/>
      <c r="B35" s="303"/>
      <c r="C35" s="303"/>
      <c r="D35" s="303"/>
      <c r="E35" s="303"/>
      <c r="F35" s="303"/>
      <c r="G35" s="303"/>
      <c r="H35" s="303"/>
      <c r="I35" s="303"/>
      <c r="J35" s="304"/>
    </row>
    <row r="36" spans="1:10">
      <c r="A36" s="305"/>
      <c r="B36" s="306"/>
      <c r="C36" s="306"/>
      <c r="D36" s="306"/>
      <c r="E36" s="306"/>
      <c r="F36" s="306"/>
      <c r="G36" s="306"/>
      <c r="H36" s="306"/>
      <c r="I36" s="306"/>
      <c r="J36" s="307"/>
    </row>
    <row r="37" spans="1:10">
      <c r="A37" s="305"/>
      <c r="B37" s="306"/>
      <c r="C37" s="306"/>
      <c r="D37" s="306"/>
      <c r="E37" s="306"/>
      <c r="F37" s="306"/>
      <c r="G37" s="306"/>
      <c r="H37" s="306"/>
      <c r="I37" s="306"/>
      <c r="J37" s="307"/>
    </row>
    <row r="38" spans="1:10">
      <c r="A38" s="305"/>
      <c r="B38" s="306"/>
      <c r="C38" s="306"/>
      <c r="D38" s="306"/>
      <c r="E38" s="306"/>
      <c r="F38" s="306"/>
      <c r="G38" s="306"/>
      <c r="H38" s="306"/>
      <c r="I38" s="306"/>
      <c r="J38" s="307"/>
    </row>
    <row r="39" spans="1:10">
      <c r="A39" s="308"/>
      <c r="B39" s="309"/>
      <c r="C39" s="309"/>
      <c r="D39" s="309"/>
      <c r="E39" s="309"/>
      <c r="F39" s="309"/>
      <c r="G39" s="309"/>
      <c r="H39" s="309"/>
      <c r="I39" s="309"/>
      <c r="J39" s="310"/>
    </row>
    <row r="41" spans="1:10" ht="15" customHeight="1">
      <c r="A41" s="311" t="s">
        <v>189</v>
      </c>
      <c r="B41" s="311"/>
      <c r="C41" s="311"/>
      <c r="D41" s="311"/>
      <c r="E41" s="311"/>
      <c r="F41" s="311"/>
      <c r="G41" s="311"/>
      <c r="H41" s="311"/>
      <c r="I41" s="311"/>
      <c r="J41" s="311"/>
    </row>
    <row r="42" spans="1:10">
      <c r="A42" s="311"/>
      <c r="B42" s="311"/>
      <c r="C42" s="311"/>
      <c r="D42" s="311"/>
      <c r="E42" s="311"/>
      <c r="F42" s="311"/>
      <c r="G42" s="311"/>
      <c r="H42" s="311"/>
      <c r="I42" s="311"/>
      <c r="J42" s="311"/>
    </row>
    <row r="43" spans="1:10">
      <c r="A43" s="311"/>
      <c r="B43" s="311"/>
      <c r="C43" s="311"/>
      <c r="D43" s="311"/>
      <c r="E43" s="311"/>
      <c r="F43" s="311"/>
      <c r="G43" s="311"/>
      <c r="H43" s="311"/>
      <c r="I43" s="311"/>
      <c r="J43" s="311"/>
    </row>
    <row r="44" spans="1:10">
      <c r="A44" s="311"/>
      <c r="B44" s="311"/>
      <c r="C44" s="311"/>
      <c r="D44" s="311"/>
      <c r="E44" s="311"/>
      <c r="F44" s="311"/>
      <c r="G44" s="311"/>
      <c r="H44" s="311"/>
      <c r="I44" s="311"/>
      <c r="J44" s="311"/>
    </row>
    <row r="45" spans="1:10">
      <c r="A45" s="311"/>
      <c r="B45" s="311"/>
      <c r="C45" s="311"/>
      <c r="D45" s="311"/>
      <c r="E45" s="311"/>
      <c r="F45" s="311"/>
      <c r="G45" s="311"/>
      <c r="H45" s="311"/>
      <c r="I45" s="311"/>
      <c r="J45" s="311"/>
    </row>
    <row r="46" spans="1:10">
      <c r="A46" s="311"/>
      <c r="B46" s="311"/>
      <c r="C46" s="311"/>
      <c r="D46" s="311"/>
      <c r="E46" s="311"/>
      <c r="F46" s="311"/>
      <c r="G46" s="311"/>
      <c r="H46" s="311"/>
      <c r="I46" s="311"/>
      <c r="J46" s="311"/>
    </row>
    <row r="47" spans="1:10">
      <c r="A47" s="311"/>
      <c r="B47" s="311"/>
      <c r="C47" s="311"/>
      <c r="D47" s="311"/>
      <c r="E47" s="311"/>
      <c r="F47" s="311"/>
      <c r="G47" s="311"/>
      <c r="H47" s="311"/>
      <c r="I47" s="311"/>
      <c r="J47" s="311"/>
    </row>
    <row r="48" spans="1:10">
      <c r="A48" s="311"/>
      <c r="B48" s="311"/>
      <c r="C48" s="311"/>
      <c r="D48" s="311"/>
      <c r="E48" s="311"/>
      <c r="F48" s="311"/>
      <c r="G48" s="311"/>
      <c r="H48" s="311"/>
      <c r="I48" s="311"/>
      <c r="J48" s="311"/>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9"/>
      <c r="B51" s="309"/>
      <c r="C51" s="179"/>
      <c r="D51" s="312"/>
      <c r="E51" s="312"/>
      <c r="F51" s="180"/>
      <c r="G51" s="180"/>
      <c r="H51" s="180"/>
      <c r="I51" s="180"/>
      <c r="J51" s="179"/>
    </row>
    <row r="52" spans="1:12">
      <c r="A52" s="337" t="s">
        <v>190</v>
      </c>
      <c r="B52" s="337"/>
      <c r="D52" s="139" t="s">
        <v>191</v>
      </c>
    </row>
    <row r="55" spans="1:12" ht="15.75">
      <c r="A55" s="338" t="s">
        <v>192</v>
      </c>
      <c r="B55" s="338"/>
      <c r="C55" s="338"/>
      <c r="F55" s="8"/>
      <c r="G55" s="8"/>
      <c r="H55" s="8"/>
      <c r="I55" s="8"/>
      <c r="J55" s="8"/>
      <c r="K55" s="8"/>
      <c r="L55" s="8"/>
    </row>
    <row r="56" spans="1:12">
      <c r="A56" s="300" t="s">
        <v>193</v>
      </c>
      <c r="B56" s="300"/>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81</v>
      </c>
      <c r="D2" s="9" t="s">
        <v>194</v>
      </c>
      <c r="F2" s="9" t="s">
        <v>195</v>
      </c>
      <c r="H2" s="9" t="s">
        <v>196</v>
      </c>
      <c r="J2" s="9" t="s">
        <v>195</v>
      </c>
      <c r="L2" s="9" t="s">
        <v>174</v>
      </c>
      <c r="N2" s="9" t="s">
        <v>197</v>
      </c>
      <c r="P2" s="9" t="s">
        <v>198</v>
      </c>
      <c r="R2" s="9" t="s">
        <v>199</v>
      </c>
    </row>
    <row r="3" spans="2:18">
      <c r="B3" t="s">
        <v>200</v>
      </c>
    </row>
    <row r="4" spans="2:18">
      <c r="D4" t="s">
        <v>201</v>
      </c>
      <c r="F4" t="s">
        <v>202</v>
      </c>
      <c r="H4" t="s">
        <v>203</v>
      </c>
      <c r="J4" t="s">
        <v>202</v>
      </c>
      <c r="L4" t="s">
        <v>204</v>
      </c>
      <c r="N4" t="s">
        <v>205</v>
      </c>
      <c r="P4" t="s">
        <v>45</v>
      </c>
      <c r="R4" t="s">
        <v>206</v>
      </c>
    </row>
    <row r="5" spans="2:18">
      <c r="D5" t="s">
        <v>207</v>
      </c>
      <c r="F5" t="s">
        <v>208</v>
      </c>
      <c r="H5" t="s">
        <v>209</v>
      </c>
      <c r="J5" t="s">
        <v>208</v>
      </c>
      <c r="L5" t="s">
        <v>9</v>
      </c>
      <c r="N5" t="s">
        <v>210</v>
      </c>
      <c r="P5" t="s">
        <v>58</v>
      </c>
      <c r="R5" t="s">
        <v>211</v>
      </c>
    </row>
    <row r="6" spans="2:18">
      <c r="D6" t="s">
        <v>173</v>
      </c>
      <c r="F6" t="s">
        <v>212</v>
      </c>
      <c r="H6" t="s">
        <v>213</v>
      </c>
      <c r="J6" t="s">
        <v>214</v>
      </c>
      <c r="L6" t="s">
        <v>215</v>
      </c>
      <c r="N6" t="s">
        <v>216</v>
      </c>
      <c r="P6" t="s">
        <v>217</v>
      </c>
      <c r="R6" t="s">
        <v>218</v>
      </c>
    </row>
    <row r="7" spans="2:18">
      <c r="D7" t="s">
        <v>219</v>
      </c>
      <c r="F7" t="s">
        <v>214</v>
      </c>
      <c r="H7" t="s">
        <v>220</v>
      </c>
      <c r="J7" t="s">
        <v>221</v>
      </c>
      <c r="L7" t="s">
        <v>222</v>
      </c>
      <c r="P7" t="s">
        <v>47</v>
      </c>
    </row>
    <row r="8" spans="2:18">
      <c r="D8" t="s">
        <v>223</v>
      </c>
      <c r="F8" t="s">
        <v>221</v>
      </c>
      <c r="H8" t="s">
        <v>224</v>
      </c>
      <c r="J8" t="s">
        <v>225</v>
      </c>
      <c r="P8" t="s">
        <v>226</v>
      </c>
    </row>
    <row r="9" spans="2:18">
      <c r="F9" t="s">
        <v>225</v>
      </c>
      <c r="J9" t="s">
        <v>227</v>
      </c>
    </row>
    <row r="10" spans="2:18">
      <c r="F10" t="s">
        <v>227</v>
      </c>
      <c r="J10" t="s">
        <v>7</v>
      </c>
    </row>
    <row r="11" spans="2:18">
      <c r="F11" t="s">
        <v>7</v>
      </c>
      <c r="J11" t="s">
        <v>228</v>
      </c>
    </row>
    <row r="12" spans="2:18">
      <c r="F12" t="s">
        <v>228</v>
      </c>
      <c r="J12" t="s">
        <v>229</v>
      </c>
    </row>
    <row r="13" spans="2:18">
      <c r="F13" t="s">
        <v>229</v>
      </c>
      <c r="J13" t="s">
        <v>230</v>
      </c>
    </row>
    <row r="14" spans="2:18">
      <c r="F14" t="s">
        <v>230</v>
      </c>
      <c r="J14" t="s">
        <v>231</v>
      </c>
    </row>
    <row r="15" spans="2:18">
      <c r="F15" t="s">
        <v>231</v>
      </c>
      <c r="J15" t="s">
        <v>232</v>
      </c>
    </row>
    <row r="16" spans="2:18">
      <c r="F16" t="s">
        <v>232</v>
      </c>
      <c r="J16" t="s">
        <v>233</v>
      </c>
    </row>
    <row r="17" spans="6:6">
      <c r="F17" t="s">
        <v>233</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cheryl.ravenscroft@helenacollege.edu</cp:lastModifiedBy>
  <cp:revision/>
  <dcterms:created xsi:type="dcterms:W3CDTF">2024-04-05T00:13:16Z</dcterms:created>
  <dcterms:modified xsi:type="dcterms:W3CDTF">2026-07-14T18:09:14Z</dcterms:modified>
  <cp:category/>
  <cp:contentStatus/>
</cp:coreProperties>
</file>