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ontanaedu-my.sharepoint.com/personal/perkins_msu_montana_edu/Documents/Perkins/Gallatin College - Perkins/26-27/Reserve/"/>
    </mc:Choice>
  </mc:AlternateContent>
  <xr:revisionPtr revIDLastSave="425" documentId="8_{FC9F65E5-72B4-4D78-887A-C20D956D8127}" xr6:coauthVersionLast="47" xr6:coauthVersionMax="47" xr10:uidLastSave="{AE1E9F7E-790D-4F14-A6DD-484D30B5F59C}"/>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firstSheet="2" activeTab="2"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36" i="4" l="1"/>
  <c r="V135" i="4"/>
  <c r="V134" i="4"/>
  <c r="V133" i="4"/>
  <c r="V132" i="4"/>
  <c r="V131" i="4"/>
  <c r="V130" i="4"/>
  <c r="V129" i="4"/>
  <c r="V128" i="4"/>
  <c r="V127" i="4"/>
  <c r="V115" i="4"/>
  <c r="V114" i="4"/>
  <c r="V113" i="4"/>
  <c r="V112" i="4"/>
  <c r="V111" i="4"/>
  <c r="V110" i="4"/>
  <c r="V109" i="4"/>
  <c r="V108" i="4"/>
  <c r="V107" i="4"/>
  <c r="V106" i="4"/>
  <c r="V101" i="4"/>
  <c r="V100" i="4"/>
  <c r="V99" i="4"/>
  <c r="V98" i="4"/>
  <c r="V97" i="4"/>
  <c r="V96" i="4"/>
  <c r="V95" i="4"/>
  <c r="V94" i="4"/>
  <c r="V93" i="4"/>
  <c r="V92" i="4"/>
  <c r="V87" i="4"/>
  <c r="V86" i="4"/>
  <c r="V85" i="4"/>
  <c r="V84" i="4"/>
  <c r="V83" i="4"/>
  <c r="V82" i="4"/>
  <c r="V81" i="4"/>
  <c r="V80" i="4"/>
  <c r="V79" i="4"/>
  <c r="V78" i="4"/>
  <c r="V73" i="4"/>
  <c r="V72" i="4"/>
  <c r="V71" i="4"/>
  <c r="V70" i="4"/>
  <c r="V69" i="4"/>
  <c r="V68" i="4"/>
  <c r="V67" i="4"/>
  <c r="V66" i="4"/>
  <c r="V65" i="4"/>
  <c r="V64" i="4"/>
  <c r="V56" i="4"/>
  <c r="V55" i="4"/>
  <c r="V54" i="4"/>
  <c r="V53" i="4"/>
  <c r="V52" i="4"/>
  <c r="V51" i="4"/>
  <c r="V50" i="4"/>
  <c r="V49" i="4"/>
  <c r="V48" i="4"/>
  <c r="V42" i="4"/>
  <c r="V41" i="4"/>
  <c r="V40" i="4"/>
  <c r="V39" i="4"/>
  <c r="V38" i="4"/>
  <c r="V37" i="4"/>
  <c r="V36" i="4"/>
  <c r="V35" i="4"/>
  <c r="V34" i="4"/>
  <c r="V33" i="4"/>
  <c r="V20" i="4"/>
  <c r="V21" i="4"/>
  <c r="V22" i="4"/>
  <c r="V23" i="4"/>
  <c r="V24" i="4"/>
  <c r="V25" i="4"/>
  <c r="V26" i="4"/>
  <c r="V27" i="4"/>
  <c r="V28" i="4"/>
  <c r="S136" i="4"/>
  <c r="S135" i="4"/>
  <c r="S134" i="4"/>
  <c r="S133" i="4"/>
  <c r="S132" i="4"/>
  <c r="S131" i="4"/>
  <c r="S130" i="4"/>
  <c r="S129" i="4"/>
  <c r="S128" i="4"/>
  <c r="S127" i="4"/>
  <c r="S115" i="4"/>
  <c r="S114" i="4"/>
  <c r="S113" i="4"/>
  <c r="S112" i="4"/>
  <c r="S111" i="4"/>
  <c r="S110" i="4"/>
  <c r="S109" i="4"/>
  <c r="S108" i="4"/>
  <c r="S107" i="4"/>
  <c r="S106" i="4"/>
  <c r="S101" i="4"/>
  <c r="S100" i="4"/>
  <c r="S99" i="4"/>
  <c r="S98" i="4"/>
  <c r="S97" i="4"/>
  <c r="S96" i="4"/>
  <c r="S95" i="4"/>
  <c r="S94" i="4"/>
  <c r="S93" i="4"/>
  <c r="S92" i="4"/>
  <c r="S87" i="4"/>
  <c r="S86" i="4"/>
  <c r="S85" i="4"/>
  <c r="S84" i="4"/>
  <c r="S83" i="4"/>
  <c r="S82" i="4"/>
  <c r="S81" i="4"/>
  <c r="S80" i="4"/>
  <c r="S79" i="4"/>
  <c r="S78" i="4"/>
  <c r="S73" i="4"/>
  <c r="S72" i="4"/>
  <c r="S71" i="4"/>
  <c r="S70" i="4"/>
  <c r="S69" i="4"/>
  <c r="S68" i="4"/>
  <c r="S67" i="4"/>
  <c r="S66" i="4"/>
  <c r="S65" i="4"/>
  <c r="S64" i="4"/>
  <c r="S56" i="4"/>
  <c r="S55" i="4"/>
  <c r="S54" i="4"/>
  <c r="S53" i="4"/>
  <c r="S52" i="4"/>
  <c r="S51" i="4"/>
  <c r="S50" i="4"/>
  <c r="S49" i="4"/>
  <c r="S48" i="4"/>
  <c r="S42" i="4"/>
  <c r="S41" i="4"/>
  <c r="S40" i="4"/>
  <c r="S39" i="4"/>
  <c r="S38" i="4"/>
  <c r="S37" i="4"/>
  <c r="S36" i="4"/>
  <c r="S35" i="4"/>
  <c r="S34" i="4"/>
  <c r="S33" i="4"/>
  <c r="S20" i="4"/>
  <c r="S21" i="4"/>
  <c r="S22" i="4"/>
  <c r="S23" i="4"/>
  <c r="S24" i="4"/>
  <c r="S25" i="4"/>
  <c r="S26" i="4"/>
  <c r="S27" i="4"/>
  <c r="S28" i="4"/>
  <c r="P136" i="4"/>
  <c r="P135" i="4"/>
  <c r="P134" i="4"/>
  <c r="P133" i="4"/>
  <c r="P132" i="4"/>
  <c r="P131" i="4"/>
  <c r="P130" i="4"/>
  <c r="P129" i="4"/>
  <c r="P128" i="4"/>
  <c r="P127" i="4"/>
  <c r="P115" i="4"/>
  <c r="P114" i="4"/>
  <c r="P113" i="4"/>
  <c r="P112" i="4"/>
  <c r="P111" i="4"/>
  <c r="P110" i="4"/>
  <c r="P109" i="4"/>
  <c r="P108" i="4"/>
  <c r="P107" i="4"/>
  <c r="P106" i="4"/>
  <c r="P101" i="4"/>
  <c r="P100" i="4"/>
  <c r="P99" i="4"/>
  <c r="P98" i="4"/>
  <c r="P97" i="4"/>
  <c r="P96" i="4"/>
  <c r="P95" i="4"/>
  <c r="P94" i="4"/>
  <c r="P93" i="4"/>
  <c r="P92" i="4"/>
  <c r="P87" i="4"/>
  <c r="P86" i="4"/>
  <c r="P85" i="4"/>
  <c r="P84" i="4"/>
  <c r="P83" i="4"/>
  <c r="P82" i="4"/>
  <c r="P81" i="4"/>
  <c r="P80" i="4"/>
  <c r="P79" i="4"/>
  <c r="P78" i="4"/>
  <c r="P73" i="4"/>
  <c r="P72" i="4"/>
  <c r="P71" i="4"/>
  <c r="P70" i="4"/>
  <c r="P69" i="4"/>
  <c r="P68" i="4"/>
  <c r="P67" i="4"/>
  <c r="P66" i="4"/>
  <c r="P65" i="4"/>
  <c r="P64" i="4"/>
  <c r="C18" i="5" l="1"/>
  <c r="J12" i="8"/>
  <c r="J11" i="8"/>
  <c r="J10" i="8"/>
  <c r="J9" i="8"/>
  <c r="J7" i="8"/>
  <c r="J6" i="8"/>
  <c r="J5" i="8"/>
  <c r="J4" i="8"/>
  <c r="H12" i="8"/>
  <c r="H11" i="8"/>
  <c r="H10" i="8"/>
  <c r="H9" i="8"/>
  <c r="H7" i="8"/>
  <c r="H6" i="8"/>
  <c r="H5" i="8"/>
  <c r="H4" i="8"/>
  <c r="F12" i="8"/>
  <c r="F11" i="8"/>
  <c r="F10" i="8"/>
  <c r="F9" i="8"/>
  <c r="F7" i="8"/>
  <c r="F6" i="8"/>
  <c r="F5" i="8"/>
  <c r="F4" i="8"/>
  <c r="P56" i="4" l="1"/>
  <c r="P55" i="4"/>
  <c r="P54" i="4"/>
  <c r="P53" i="4"/>
  <c r="P52" i="4"/>
  <c r="P51" i="4"/>
  <c r="P50" i="4"/>
  <c r="P49" i="4"/>
  <c r="P48" i="4"/>
  <c r="P47" i="4"/>
  <c r="P42" i="4"/>
  <c r="P41" i="4"/>
  <c r="P40" i="4"/>
  <c r="P39" i="4"/>
  <c r="P38" i="4"/>
  <c r="P37" i="4"/>
  <c r="P36" i="4"/>
  <c r="P35" i="4"/>
  <c r="P34" i="4"/>
  <c r="P33" i="4"/>
  <c r="P28" i="4"/>
  <c r="P27" i="4"/>
  <c r="P26" i="4"/>
  <c r="P25" i="4"/>
  <c r="P24" i="4"/>
  <c r="P23" i="4"/>
  <c r="P22" i="4"/>
  <c r="P21" i="4"/>
  <c r="P20" i="4"/>
  <c r="P19" i="4"/>
  <c r="S19" i="4" s="1"/>
  <c r="V19" i="4" s="1"/>
  <c r="S47" i="4" l="1"/>
  <c r="S57" i="4" s="1"/>
  <c r="K6" i="7" s="1"/>
  <c r="F3" i="8"/>
  <c r="H8" i="8"/>
  <c r="F8" i="8"/>
  <c r="P102" i="4"/>
  <c r="G12" i="7" s="1"/>
  <c r="P137" i="4"/>
  <c r="G20" i="7" s="1"/>
  <c r="S88" i="4"/>
  <c r="K11" i="7" s="1"/>
  <c r="V88" i="4"/>
  <c r="O11" i="7" s="1"/>
  <c r="S43" i="4"/>
  <c r="K5" i="7" s="1"/>
  <c r="V43" i="4"/>
  <c r="O5" i="7" s="1"/>
  <c r="S102" i="4"/>
  <c r="K12" i="7" s="1"/>
  <c r="V102" i="4"/>
  <c r="O12" i="7" s="1"/>
  <c r="S74" i="4"/>
  <c r="K10" i="7" s="1"/>
  <c r="V74" i="4"/>
  <c r="O10" i="7" s="1"/>
  <c r="V116" i="4"/>
  <c r="O13" i="7" s="1"/>
  <c r="S116" i="4"/>
  <c r="K13" i="7" s="1"/>
  <c r="V29" i="4"/>
  <c r="O4" i="7" s="1"/>
  <c r="S29" i="4"/>
  <c r="K4" i="7" s="1"/>
  <c r="P29" i="4"/>
  <c r="G4" i="7" s="1"/>
  <c r="P57" i="4"/>
  <c r="G6" i="7" s="1"/>
  <c r="P88" i="4"/>
  <c r="G11" i="7" s="1"/>
  <c r="P43" i="4"/>
  <c r="G5" i="7" s="1"/>
  <c r="P116" i="4"/>
  <c r="G13" i="7" s="1"/>
  <c r="P74" i="4"/>
  <c r="G10" i="7" s="1"/>
  <c r="V47" i="4" l="1"/>
  <c r="H3" i="8"/>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J3" i="8" l="1"/>
  <c r="V57" i="4"/>
  <c r="S120" i="4"/>
  <c r="H28" i="5"/>
  <c r="H32" i="5" s="1"/>
  <c r="P120" i="4"/>
  <c r="I28" i="5"/>
  <c r="I32" i="5" s="1"/>
  <c r="F28" i="5"/>
  <c r="F32" i="5" s="1"/>
  <c r="O6" i="7" l="1"/>
  <c r="V59" i="4"/>
  <c r="V120" i="4" s="1"/>
  <c r="J18" i="5"/>
  <c r="J26" i="5"/>
  <c r="J13" i="5"/>
  <c r="J19" i="5"/>
  <c r="J21" i="5" l="1"/>
  <c r="N102" i="4" l="1"/>
  <c r="C12" i="7" s="1"/>
  <c r="C20" i="5" s="1"/>
  <c r="U102" i="4"/>
  <c r="R102" i="4"/>
  <c r="O102" i="4"/>
  <c r="U74" i="4"/>
  <c r="R74" i="4"/>
  <c r="O74" i="4"/>
  <c r="N74" i="4"/>
  <c r="C10" i="7"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6" i="7" s="1"/>
  <c r="C14" i="5"/>
  <c r="O16" i="7"/>
  <c r="K16" i="7"/>
  <c r="G16" i="7"/>
  <c r="U120" i="4"/>
  <c r="U122" i="4" s="1"/>
  <c r="W122" i="4" s="1"/>
  <c r="O120" i="4"/>
  <c r="O122" i="4" s="1"/>
  <c r="R120" i="4"/>
  <c r="R122" i="4" s="1"/>
  <c r="N120" i="4"/>
  <c r="C15" i="5" l="1"/>
  <c r="J14" i="5"/>
  <c r="J15" i="5" s="1"/>
  <c r="T122" i="4"/>
  <c r="O139" i="4"/>
  <c r="Q139" i="4" s="1"/>
  <c r="N122" i="4"/>
  <c r="P122" i="4" s="1"/>
  <c r="U139" i="4"/>
  <c r="W139" i="4" s="1"/>
  <c r="R139" i="4"/>
  <c r="T139" i="4" s="1"/>
  <c r="G18" i="7" l="1"/>
  <c r="G22" i="7" s="1"/>
  <c r="M8" i="4"/>
  <c r="P139" i="4"/>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<sst xmlns="http://schemas.openxmlformats.org/spreadsheetml/2006/main" count="587" uniqueCount="221">
  <si>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</si>
  <si>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</si>
  <si>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</si>
  <si>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</si>
  <si>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</si>
  <si>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</si>
  <si>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</si>
  <si>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Gallatin College</t>
  </si>
  <si>
    <t>Grant Year:</t>
  </si>
  <si>
    <t>2026-2027</t>
  </si>
  <si>
    <t>Grant Manager:</t>
  </si>
  <si>
    <t>Malcom</t>
  </si>
  <si>
    <t>Charlynn</t>
  </si>
  <si>
    <t>Last Name</t>
  </si>
  <si>
    <t>First Name</t>
  </si>
  <si>
    <t>101 Hamilton Hall</t>
  </si>
  <si>
    <t>Address</t>
  </si>
  <si>
    <t xml:space="preserve">Bozeman </t>
  </si>
  <si>
    <t>MT</t>
  </si>
  <si>
    <t xml:space="preserve">City </t>
  </si>
  <si>
    <t>State</t>
  </si>
  <si>
    <t>Zip Code</t>
  </si>
  <si>
    <t>406-994-5557</t>
  </si>
  <si>
    <t>Phone</t>
  </si>
  <si>
    <t>Extension</t>
  </si>
  <si>
    <t>Fax</t>
  </si>
  <si>
    <t>charlynn.malcom@montana.edu</t>
  </si>
  <si>
    <t>Email Address</t>
  </si>
  <si>
    <t>Fiscal Manager:</t>
  </si>
  <si>
    <t>Clementich</t>
  </si>
  <si>
    <t>Nathan</t>
  </si>
  <si>
    <t>328 Montana Hall</t>
  </si>
  <si>
    <t>Bozeman</t>
  </si>
  <si>
    <t>406-994-1939</t>
  </si>
  <si>
    <t>406-994-7951</t>
  </si>
  <si>
    <t>Nathan.Clementich@montana.edu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</si>
  <si>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</si>
  <si>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</si>
  <si>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</si>
  <si>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</si>
  <si>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Stephanie Gray, Dean</t>
  </si>
  <si>
    <t xml:space="preserve">stephanie.gray2@montana.edu </t>
  </si>
  <si>
    <t>Jessi Cannaday, Dual Enrollment Manager</t>
  </si>
  <si>
    <t>jessi.cannaday@montana.edu</t>
  </si>
  <si>
    <t>Project/Program Purchase #1</t>
  </si>
  <si>
    <t>Project Title:</t>
  </si>
  <si>
    <t xml:space="preserve">Expanded CTE Dual Enrollment Offerings </t>
  </si>
  <si>
    <t>Begin Quarter: (Please select):</t>
  </si>
  <si>
    <t>Quarter 1</t>
  </si>
  <si>
    <t>End Quarter: (Please select):</t>
  </si>
  <si>
    <t>Quarter 4</t>
  </si>
  <si>
    <t>Project/Program/Purchase Summary</t>
  </si>
  <si>
    <t>Gallatin College’s Dual Enrollment (DE) program is led by Enrollment Manager Jessi Cannaday, who oversees course administration, student enrollment, and strategic partnership development. In this role, she works to strengthen and expand collaborative relationships with secondary schools, as well as current and prospective dual enrollment instructors, to enhance program quality and access. Key activities include:
1.Expanding High-Quality CTE Course Offerings
The Enrollment Manager will collaborate with high school instructors and administrators to launch new dual enrollment CTE courses within partner schools. This process includes instructor vetting and credential review, curriculum alignment with Gallatin College standards, and training on institutional procedures and protocols. Additional responsibilities include facilitating clear communication, supporting course implementation, and ensuring accurate reporting of grades and evaluations. Priority will be placed on expanding programs in high-demand fields such as Carpentry, Photonics, CNC Machining, and HVAC, with a focus on courses that lead to industry-recognized credentials or completion of at least 15 credits in alignment with the STARS Act.
2.Developing Pathways to Postsecondary Completion
In partnership with Gallatin College program directors, the Enrollment Manager will develop and refine structured pathways that connect dual enrollment CTE coursework to specific certificates and degree programs. This work includes close collaboration with high school counselors and administrators to ensure alignment between secondary and postsecondary programs. The goal is to establish clear, accessible, and well-communicated pathways for each dual enrollment program, supporting student progression and completion. Current efforts are particularly focused on helping partner schools maximize student participation and benefits under the STARS Act, ultimately increasing credential attainment and workforce readiness.
Funding needs include: 
Salary and benefits for the dual enrollment coordinator to perform these duties
52.5% of Dual Enrollment Coordinator's annual salary of 70,461.44 = $36,992.26
52.5% of Dual enrollment coordinator annual benefits: $24,739.13 = $12,988.04</t>
  </si>
  <si>
    <t>Expected Measurable Outcome:</t>
  </si>
  <si>
    <t>1. Strengthening Partnerships and Program Effectiveness
The Enrollment Manager will engage with representatives from all 18 dual enrollment partner schools and educational institutions to strengthen collaborative relationships with counselors, dual enrollment instructors, and administrators. These efforts will ensure that established processes and protocols remain effective, responsive, and aligned with institutional goals, resulting in improved communication, program consistency, and student support.
2.Ensuring Program Alignment and Credential Pathways
The Dual Enrollment team, in partnership with the Enrollment Manager, will collaborate with all seven Gallatin College program directors to evaluate and maintain alignment between dual enrollment courses and on-campus curriculum. This work will ensure that dual enrollment offerings directly support clearly articulated pathways toward certificate and degree completion, increasing student progression, credit applicability, and successful program outcomes.
3.Expanding Access and Workforce-Relevant Offerings
Gallatin College has significantly expanded the number and diversity of dual enrollment (DE) courses available across its service area and anticipates continued growth following the passage of the STARS Act. In response to workforce demand and student interest, new Career and Technical Education (CTE) dual enrollment courses are being developed, including two to five new offerings in high-demand fields such as HVAC and Hospitality for the upcoming academic year. This expansion will increase student access, enhance career readiness, and strengthen regional workforce pipelines.</t>
  </si>
  <si>
    <t xml:space="preserve">How does this project advance the use of technology in CTE? </t>
  </si>
  <si>
    <t>Every Career and Technical Education (CTE) program at Gallatin College integrates technology throughout its curriculum. For example, Information Technology students utilize advanced hardware and cloud-based platforms in networking and cybersecurity courses, while Allied Health programs incorporate computers, a digital cadaver, and industry-standard equipment into daily skills training.
The Dual Enrollment Coordinator plays a key role in aligning dual enrollment courses with Gallatin College’s CTE offerings. This includes regularly updating instructional technologies to ensure students are prepared to meet current industry standards. Additionally, the coordinator organizes numerous visits for dual enrollment and prospective students to CTE classrooms and laboratories, highlighting the essential role of technology across all programs.
Furthermore, the use of Canusia/DE Gateway technology to manage CTE dual enrollment courses streamlines program administration and oversight, while improving access to enrollment. This enhanced accessibility supports increased participation among both students and instructors.
Gallatin College is also introducing virtual reality (VR) headsets to support career exploration initiatives. This innovative technology will aid in both recruitment and retention efforts, as well as encourage dual enrollment students to pursue CTE pathways prior to graduating from high school.</t>
  </si>
  <si>
    <t xml:space="preserve">What secondary partnerships, dual enrollment and/or Montana Career Pathways activities does this project support? </t>
  </si>
  <si>
    <t>Project/Program Purchase #2</t>
  </si>
  <si>
    <t>Project/Program Purchase #3</t>
  </si>
  <si>
    <t>Project/Program Purchase #4</t>
  </si>
  <si>
    <t>Project/Program Purchase #5</t>
  </si>
  <si>
    <t>Project/Program Purchase #6</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</si>
  <si>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</si>
  <si>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</si>
  <si>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</si>
  <si>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</si>
  <si>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</si>
  <si>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</si>
  <si>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</si>
  <si>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</si>
  <si>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</si>
  <si>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</si>
  <si>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</si>
  <si>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</si>
  <si>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IDC has been determined by the maximum percentage allowed for grant and is approved in the college's IDC agreement overseen by MSU Office of Sponsored Programs.</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</si>
  <si>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</si>
  <si>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</si>
  <si>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</si>
  <si>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</si>
  <si>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</si>
  <si>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</si>
  <si>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</si>
  <si>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</si>
  <si>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</si>
  <si>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</si>
  <si>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</si>
  <si>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Total Salaries:</t>
  </si>
  <si>
    <t>Hourly Wages</t>
  </si>
  <si>
    <t>Total Hourly Wages:</t>
  </si>
  <si>
    <t>Employee Benefits (FICA, Retirement, WC, SUE) &amp; Health Insurance (Annual Premium times % of FTE)</t>
  </si>
  <si>
    <t>Total Employee Benefits:</t>
  </si>
  <si>
    <t>Total Personal Services:</t>
  </si>
  <si>
    <t>Operating Expenditures:</t>
  </si>
  <si>
    <t>Contracted Services</t>
  </si>
  <si>
    <t>Total Contracted Services:</t>
  </si>
  <si>
    <t>Non-Capitalized Equipment (Minor)</t>
  </si>
  <si>
    <t>Total Non-Capitalized Equipment (Minor):</t>
  </si>
  <si>
    <t>Travel</t>
  </si>
  <si>
    <t>Total Travel:</t>
  </si>
  <si>
    <t>Other</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</si>
  <si>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</si>
  <si>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</si>
  <si>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</si>
  <si>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</si>
  <si>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</si>
  <si>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</si>
  <si>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</si>
  <si>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</si>
  <si>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</si>
  <si>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</si>
  <si>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</si>
  <si>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</si>
  <si>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</si>
  <si>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</si>
  <si>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</si>
  <si>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</si>
  <si>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</si>
  <si>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</si>
  <si>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</si>
  <si>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</si>
  <si>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</si>
  <si>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</si>
  <si>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</si>
  <si>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</si>
  <si>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</si>
  <si>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</si>
  <si>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</si>
  <si>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</si>
  <si>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</si>
  <si>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</si>
  <si>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</si>
  <si>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</si>
  <si>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</si>
  <si>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</si>
  <si>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</si>
  <si>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</si>
  <si>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</si>
  <si>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</si>
  <si>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</si>
  <si>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</si>
  <si>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</si>
  <si>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</si>
  <si>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</si>
  <si>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</si>
  <si>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</si>
  <si>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</si>
  <si>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</si>
  <si>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</si>
  <si>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</si>
  <si>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</si>
  <si>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Stephanie Gray</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</si>
  <si>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</si>
  <si>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</si>
  <si>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</si>
  <si>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</si>
  <si>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</si>
  <si>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</si>
  <si>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</si>
  <si>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</si>
  <si>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</si>
  <si>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</si>
  <si>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</si>
  <si>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</si>
  <si>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</si>
  <si>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</si>
  <si>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</si>
  <si>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</si>
  <si>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</si>
  <si>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</si>
  <si>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</si>
  <si>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</si>
  <si>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</si>
  <si>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</si>
  <si>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</si>
  <si>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</si>
  <si>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</si>
  <si>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</si>
  <si>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</si>
  <si>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</si>
  <si>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</si>
  <si>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</si>
  <si>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</si>
  <si>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</si>
  <si>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</si>
  <si>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</si>
  <si>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</si>
  <si>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</si>
  <si>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</si>
  <si>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</si>
  <si>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</si>
  <si>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</si>
  <si>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</si>
  <si>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</si>
  <si>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</si>
  <si>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Quarter 2</t>
  </si>
  <si>
    <t>Jacque Treaster</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</si>
  <si>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</si>
  <si>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</si>
  <si>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</si>
  <si>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</si>
  <si>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</si>
  <si>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</si>
  <si>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</si>
  <si>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</si>
  <si>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</si>
  <si>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</si>
  <si>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</si>
  <si>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</si>
  <si>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</si>
  <si>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Ongoing</t>
  </si>
  <si>
    <t>Great Falls College</t>
  </si>
  <si>
    <t>Helena College</t>
  </si>
  <si>
    <t>Highlands College</t>
  </si>
  <si>
    <t>Miles Community College</t>
  </si>
  <si>
    <t>Missoula College</t>
  </si>
  <si>
    <t>MSU Northern</t>
  </si>
  <si>
    <t>Salish Kootenai College</t>
  </si>
  <si>
    <t>UM Western</t>
  </si>
  <si>
    <t>52.75% of Director of Enrollment, Outreach and Dual Enrollment salary $70,461.14</t>
  </si>
  <si>
    <t>52.74% of Director of Enrollment, Outreach and Dual Enrollment benefits ($24,739.13)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</si>
</sst>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5" x14ac:knownFonts="1">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
      <sz val="11"/>
      <color rgb="FF242424"/>
      <name val="Calibri"/>
      <family val="2"/>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8">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2" fillId="4" borderId="58" xfId="0" applyFont="1" applyFill="1" applyBorder="1" applyAlignment="1">
      <alignment horizontal="lef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6" fillId="7" borderId="16" xfId="0" applyFont="1" applyFill="1" applyBorder="1"/>
    <xf numFmtId="0" fontId="6" fillId="7" borderId="63" xfId="0" applyFont="1" applyFill="1" applyBorder="1"/>
    <xf numFmtId="0" fontId="6" fillId="7" borderId="6" xfId="0" applyFont="1" applyFill="1" applyBorder="1"/>
    <xf numFmtId="0" fontId="7" fillId="15" borderId="58" xfId="0" applyFont="1" applyFill="1" applyBorder="1" applyAlignment="1">
      <alignment vertical="center"/>
    </xf>
    <xf numFmtId="0" fontId="9" fillId="16" borderId="74" xfId="0" applyFont="1" applyFill="1" applyBorder="1"/>
    <xf numFmtId="0" fontId="9" fillId="16" borderId="75" xfId="0" applyFont="1" applyFill="1" applyBorder="1"/>
    <xf numFmtId="0" fontId="0" fillId="2" borderId="88" xfId="0" applyFill="1" applyBorder="1"/>
    <xf numFmtId="0" fontId="0" fillId="2" borderId="6" xfId="0" applyFill="1" applyBorder="1"/>
    <xf numFmtId="0" fontId="9" fillId="16" borderId="64" xfId="0" applyFont="1" applyFill="1" applyBorder="1"/>
    <xf numFmtId="0" fontId="9" fillId="16" borderId="31" xfId="0" applyFont="1" applyFill="1" applyBorder="1"/>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0" fillId="2" borderId="16" xfId="0" applyFill="1" applyBorder="1"/>
    <xf numFmtId="0" fontId="0" fillId="2" borderId="63" xfId="0" applyFill="1" applyBorder="1"/>
    <xf numFmtId="0" fontId="0" fillId="2" borderId="79" xfId="0" applyFill="1" applyBorder="1"/>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0" xfId="0" applyFill="1" applyAlignment="1">
      <alignment horizontal="left"/>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165" fontId="0" fillId="2" borderId="2" xfId="0" applyNumberFormat="1" applyFill="1" applyBorder="1" applyProtection="1">
      <protection locked="0"/>
    </xf>
    <xf numFmtId="165" fontId="0" fillId="2" borderId="4" xfId="0" applyNumberFormat="1" applyFill="1" applyBorder="1" applyProtection="1">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6" fillId="4" borderId="1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0" fillId="3" borderId="18" xfId="0" applyFill="1" applyBorder="1" applyAlignment="1">
      <alignment horizontal="center"/>
    </xf>
    <xf numFmtId="0" fontId="6" fillId="4" borderId="7" xfId="0" applyFont="1" applyFill="1" applyBorder="1" applyAlignment="1">
      <alignment horizontal="left"/>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6" fillId="14" borderId="0" xfId="0" applyFont="1" applyFill="1" applyAlignment="1">
      <alignment horizontal="center"/>
    </xf>
    <xf numFmtId="0" fontId="2" fillId="0" borderId="0" xfId="0" applyFont="1" applyAlignment="1">
      <alignment horizontal="left"/>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0" fillId="0" borderId="74" xfId="0" applyBorder="1" applyProtection="1">
      <protection locked="0"/>
    </xf>
    <xf numFmtId="0" fontId="0" fillId="0" borderId="75" xfId="0" applyBorder="1" applyProtection="1">
      <protection locked="0"/>
    </xf>
    <xf numFmtId="0" fontId="0" fillId="0" borderId="76" xfId="0" applyBorder="1" applyProtection="1">
      <protection locked="0"/>
    </xf>
    <xf numFmtId="0" fontId="9" fillId="0" borderId="0" xfId="1" applyFont="1" applyAlignment="1">
      <alignment horizontal="center"/>
    </xf>
    <xf numFmtId="0" fontId="14" fillId="0" borderId="0" xfId="1" applyFont="1" applyAlignment="1">
      <alignment horizontal="center"/>
    </xf>
    <xf numFmtId="0" fontId="1" fillId="0" borderId="0" xfId="1" applyFont="1"/>
    <xf numFmtId="0" fontId="12" fillId="0" borderId="0" xfId="2" applyFont="1" applyBorder="1" applyAlignment="1" applyProtection="1"/>
    <xf numFmtId="0" fontId="2" fillId="0" borderId="54" xfId="1" applyFont="1" applyBorder="1" applyAlignment="1">
      <alignment horizontal="left"/>
    </xf>
    <xf numFmtId="0" fontId="2" fillId="4" borderId="55" xfId="1" applyFont="1" applyFill="1" applyBorder="1"/>
    <xf numFmtId="0" fontId="2" fillId="4" borderId="56" xfId="1" applyFont="1" applyFill="1" applyBorder="1"/>
    <xf numFmtId="0" fontId="2" fillId="7" borderId="55" xfId="1" applyFont="1" applyFill="1" applyBorder="1"/>
    <xf numFmtId="0" fontId="2" fillId="7" borderId="56" xfId="1" applyFont="1" applyFill="1" applyBorder="1"/>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1" fillId="0" borderId="60" xfId="1" applyFont="1" applyBorder="1"/>
    <xf numFmtId="0" fontId="7" fillId="0" borderId="0" xfId="1" applyFont="1"/>
    <xf numFmtId="0" fontId="0" fillId="0" borderId="58" xfId="0" applyFont="1" applyBorder="1" applyAlignment="1" applyProtection="1">
      <alignment horizontal="left" vertical="top" wrapText="1"/>
      <protection locked="0"/>
    </xf>
    <xf numFmtId="0" fontId="0" fillId="0" borderId="55" xfId="0" applyFont="1" applyBorder="1" applyAlignment="1" applyProtection="1">
      <alignment horizontal="left" vertical="top" wrapText="1"/>
      <protection locked="0"/>
    </xf>
    <xf numFmtId="0" fontId="24" fillId="2" borderId="23" xfId="0" applyFont="1" applyFill="1" applyBorder="1" applyAlignment="1" applyProtection="1">
      <alignment horizontal="left" vertical="top" wrapText="1"/>
      <protection locked="0"/>
    </xf>
    <xf numFmtId="0" fontId="0" fillId="2" borderId="24" xfId="0" applyFont="1" applyFill="1" applyBorder="1" applyAlignment="1" applyProtection="1">
      <alignment horizontal="left" vertical="top"/>
      <protection locked="0"/>
    </xf>
    <xf numFmtId="0" fontId="0" fillId="2" borderId="25" xfId="0" applyFont="1" applyFill="1" applyBorder="1" applyAlignment="1" applyProtection="1">
      <alignment horizontal="left" vertical="top"/>
      <protection locked="0"/>
    </xf>
    <xf numFmtId="0" fontId="0" fillId="2" borderId="26" xfId="0" applyFont="1" applyFill="1" applyBorder="1" applyAlignment="1" applyProtection="1">
      <alignment horizontal="left" vertical="top"/>
      <protection locked="0"/>
    </xf>
    <xf numFmtId="0" fontId="0" fillId="2" borderId="7" xfId="0" applyFont="1" applyFill="1" applyBorder="1" applyAlignment="1" applyProtection="1">
      <alignment horizontal="left" vertical="top"/>
      <protection locked="0"/>
    </xf>
    <xf numFmtId="0" fontId="0" fillId="2" borderId="27" xfId="0" applyFont="1" applyFill="1" applyBorder="1" applyAlignment="1" applyProtection="1">
      <alignment horizontal="left" vertical="top"/>
      <protection locked="0"/>
    </xf>
    <xf numFmtId="0" fontId="0" fillId="2" borderId="28" xfId="0" applyFont="1" applyFill="1" applyBorder="1" applyAlignment="1" applyProtection="1">
      <alignment horizontal="left" vertical="top"/>
      <protection locked="0"/>
    </xf>
    <xf numFmtId="0" fontId="0" fillId="2" borderId="29" xfId="0" applyFont="1" applyFill="1" applyBorder="1" applyAlignment="1" applyProtection="1">
      <alignment horizontal="left" vertical="top"/>
      <protection locked="0"/>
    </xf>
    <xf numFmtId="0" fontId="0" fillId="2" borderId="30" xfId="0" applyFont="1" applyFill="1" applyBorder="1" applyAlignment="1" applyProtection="1">
      <alignment horizontal="left" vertical="top"/>
      <protection locked="0"/>
    </xf>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590981</xdr:colOff>
      <xdr:row>7</xdr:row>
      <xdr:rowOff>115887</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09375" defaultRowHeight="14.4" x14ac:dyDescent="0.3"/>
  <cols>
    <col min="1" max="1" width="4.44140625" style="3" customWidth="1"/>
    <col min="2" max="2" width="6.33203125" style="4" customWidth="1"/>
    <col min="3" max="3" width="9.5546875" style="4" customWidth="1"/>
    <col min="4" max="4" width="10.44140625" style="4" bestFit="1" customWidth="1"/>
    <col min="5" max="5" width="6.88671875" style="4" customWidth="1"/>
    <col min="6" max="6" width="8.88671875" style="4" customWidth="1"/>
    <col min="7" max="7" width="11.109375" style="4" customWidth="1"/>
    <col min="8" max="8" width="11.109375" style="4" bestFit="1" customWidth="1"/>
    <col min="9" max="9" width="10.5546875" style="4" customWidth="1"/>
    <col min="10" max="16384" width="9.109375" style="4"/>
  </cols>
  <sheetData>
    <row r="1" spans="1:11" ht="21" x14ac:dyDescent="0.4">
      <c r="A1" s="24" t="s">
        <v>0</v>
      </c>
      <c r="B1" s="24"/>
      <c r="C1" s="24"/>
      <c r="D1" s="25"/>
      <c r="E1" s="26"/>
      <c r="F1" s="26"/>
      <c r="G1" s="26"/>
      <c r="H1" s="26"/>
      <c r="I1" s="26"/>
      <c r="J1" s="26"/>
      <c r="K1" s="3"/>
    </row>
    <row r="2" spans="1:11" x14ac:dyDescent="0.3">
      <c r="A2" s="26"/>
      <c r="B2" s="26"/>
      <c r="C2" s="26"/>
      <c r="D2" s="25"/>
      <c r="E2" s="26"/>
      <c r="F2" s="26"/>
      <c r="G2" s="26"/>
      <c r="H2" s="26"/>
      <c r="I2" s="26"/>
      <c r="J2" s="26"/>
      <c r="K2" s="3"/>
    </row>
    <row r="3" spans="1:11" x14ac:dyDescent="0.3">
      <c r="A3" s="26" t="s">
        <v>1</v>
      </c>
      <c r="B3" s="26"/>
      <c r="C3" s="26"/>
      <c r="D3" s="26"/>
      <c r="E3" s="26"/>
      <c r="F3" s="26"/>
      <c r="G3" s="26"/>
      <c r="H3" s="26"/>
      <c r="I3" s="26"/>
      <c r="J3" s="26"/>
      <c r="K3" s="3"/>
    </row>
    <row r="4" spans="1:11" x14ac:dyDescent="0.3">
      <c r="A4" s="26"/>
      <c r="B4" s="26"/>
      <c r="C4" s="26"/>
      <c r="D4" s="25"/>
      <c r="E4" s="26"/>
      <c r="F4" s="26"/>
      <c r="G4" s="26"/>
      <c r="H4" s="26"/>
      <c r="I4" s="26"/>
      <c r="J4" s="26"/>
      <c r="K4" s="3"/>
    </row>
    <row r="5" spans="1:11" x14ac:dyDescent="0.3">
      <c r="A5" s="225" t="s">
        <v>2</v>
      </c>
      <c r="B5" s="225"/>
      <c r="C5" s="225"/>
      <c r="D5" s="225"/>
      <c r="E5" s="225"/>
      <c r="F5" s="225"/>
      <c r="G5" s="26"/>
      <c r="H5" s="26"/>
      <c r="I5" s="26"/>
      <c r="J5" s="26"/>
      <c r="K5" s="3"/>
    </row>
    <row r="6" spans="1:11" x14ac:dyDescent="0.3">
      <c r="A6" s="225" t="s">
        <v>3</v>
      </c>
      <c r="B6" s="225"/>
      <c r="C6" s="225"/>
      <c r="D6" s="25"/>
      <c r="E6" s="26"/>
      <c r="F6" s="26"/>
      <c r="G6" s="26"/>
      <c r="H6" s="26"/>
      <c r="I6" s="26"/>
      <c r="J6" s="26"/>
      <c r="K6" s="3"/>
    </row>
    <row r="7" spans="1:11" x14ac:dyDescent="0.3">
      <c r="A7" s="225" t="s">
        <v>4</v>
      </c>
      <c r="B7" s="225"/>
      <c r="C7" s="225"/>
      <c r="D7" s="225"/>
      <c r="E7" s="225"/>
      <c r="F7" s="26"/>
      <c r="G7" s="26"/>
      <c r="H7" s="26"/>
      <c r="I7" s="26"/>
      <c r="J7" s="26"/>
      <c r="K7" s="3"/>
    </row>
    <row r="8" spans="1:11" x14ac:dyDescent="0.3">
      <c r="A8" s="26"/>
      <c r="B8" s="26"/>
      <c r="C8" s="26"/>
      <c r="D8" s="25"/>
      <c r="E8" s="26"/>
      <c r="F8" s="26"/>
      <c r="G8" s="26"/>
      <c r="H8" s="26"/>
      <c r="I8" s="26"/>
      <c r="J8" s="26"/>
      <c r="K8" s="3"/>
    </row>
    <row r="9" spans="1:11" x14ac:dyDescent="0.3">
      <c r="A9" s="225" t="s">
        <v>5</v>
      </c>
      <c r="B9" s="225"/>
      <c r="C9" s="225"/>
      <c r="D9" s="225"/>
      <c r="E9" s="26"/>
      <c r="F9" s="26"/>
      <c r="G9" s="26"/>
      <c r="H9" s="26"/>
      <c r="I9" s="26"/>
      <c r="J9" s="26"/>
      <c r="K9" s="3"/>
    </row>
    <row r="10" spans="1:11" ht="15" thickBot="1" x14ac:dyDescent="0.35">
      <c r="A10" s="26"/>
      <c r="B10" s="26"/>
      <c r="C10" s="26"/>
      <c r="D10" s="25"/>
      <c r="E10" s="26"/>
      <c r="F10" s="26"/>
      <c r="G10" s="26"/>
      <c r="H10" s="26"/>
      <c r="I10" s="26"/>
      <c r="J10" s="26"/>
      <c r="K10" s="3"/>
    </row>
    <row r="11" spans="1:11" ht="15" thickBot="1" x14ac:dyDescent="0.35">
      <c r="A11" s="27" t="s">
        <v>6</v>
      </c>
      <c r="B11" s="28"/>
      <c r="C11" s="222" t="s">
        <v>7</v>
      </c>
      <c r="D11" s="223"/>
      <c r="E11" s="223"/>
      <c r="F11" s="224"/>
      <c r="G11" s="29" t="s">
        <v>8</v>
      </c>
      <c r="H11" s="1" t="s">
        <v>9</v>
      </c>
      <c r="I11" s="26"/>
      <c r="J11" s="26"/>
      <c r="K11" s="3"/>
    </row>
    <row r="12" spans="1:11" x14ac:dyDescent="0.3">
      <c r="A12" s="26"/>
      <c r="B12" s="26"/>
      <c r="C12" s="26"/>
      <c r="D12" s="25"/>
      <c r="E12" s="26"/>
      <c r="F12" s="26"/>
      <c r="G12" s="26"/>
      <c r="H12" s="26"/>
      <c r="I12" s="26"/>
      <c r="J12" s="26"/>
      <c r="K12" s="3"/>
    </row>
    <row r="13" spans="1:11" x14ac:dyDescent="0.3">
      <c r="A13" s="26"/>
      <c r="B13" s="26"/>
      <c r="C13" s="26"/>
      <c r="D13" s="25"/>
      <c r="E13" s="26"/>
      <c r="F13" s="26"/>
      <c r="G13" s="26"/>
      <c r="H13" s="26"/>
      <c r="I13" s="26"/>
      <c r="J13" s="26"/>
      <c r="K13" s="3"/>
    </row>
    <row r="14" spans="1:11" ht="16.2" thickBot="1" x14ac:dyDescent="0.35">
      <c r="A14" s="30" t="s">
        <v>10</v>
      </c>
      <c r="B14" s="30"/>
      <c r="C14" s="30"/>
      <c r="D14" s="31"/>
      <c r="E14" s="30"/>
      <c r="F14" s="26"/>
      <c r="G14" s="26"/>
      <c r="H14" s="26"/>
      <c r="I14" s="26"/>
      <c r="J14" s="26"/>
      <c r="K14" s="3"/>
    </row>
    <row r="15" spans="1:11" ht="15" thickBot="1" x14ac:dyDescent="0.35">
      <c r="A15" s="222" t="s">
        <v>11</v>
      </c>
      <c r="B15" s="223"/>
      <c r="C15" s="223"/>
      <c r="D15" s="223"/>
      <c r="E15" s="224"/>
      <c r="F15" s="222" t="s">
        <v>12</v>
      </c>
      <c r="G15" s="223"/>
      <c r="H15" s="223"/>
      <c r="I15" s="224"/>
      <c r="J15" s="26"/>
      <c r="K15" s="3"/>
    </row>
    <row r="16" spans="1:11" x14ac:dyDescent="0.3">
      <c r="A16" s="27" t="s">
        <v>13</v>
      </c>
      <c r="B16" s="26"/>
      <c r="C16" s="26"/>
      <c r="D16" s="25"/>
      <c r="E16" s="26"/>
      <c r="F16" s="27" t="s">
        <v>14</v>
      </c>
      <c r="G16" s="26"/>
      <c r="H16" s="26"/>
      <c r="I16" s="26"/>
      <c r="J16" s="26"/>
      <c r="K16" s="3"/>
    </row>
    <row r="17" spans="1:11" ht="15" thickBot="1" x14ac:dyDescent="0.35">
      <c r="A17" s="26"/>
      <c r="B17" s="26"/>
      <c r="C17" s="26"/>
      <c r="D17" s="25"/>
      <c r="E17" s="26"/>
      <c r="F17" s="26"/>
      <c r="G17" s="26"/>
      <c r="H17" s="26"/>
      <c r="I17" s="26"/>
      <c r="J17" s="26"/>
      <c r="K17" s="3"/>
    </row>
    <row r="18" spans="1:11" ht="15" thickBot="1" x14ac:dyDescent="0.35">
      <c r="A18" s="222" t="s">
        <v>15</v>
      </c>
      <c r="B18" s="223"/>
      <c r="C18" s="223"/>
      <c r="D18" s="223"/>
      <c r="E18" s="223"/>
      <c r="F18" s="223"/>
      <c r="G18" s="223"/>
      <c r="H18" s="223"/>
      <c r="I18" s="224"/>
      <c r="J18" s="26"/>
      <c r="K18" s="3"/>
    </row>
    <row r="19" spans="1:11" x14ac:dyDescent="0.3">
      <c r="A19" s="27" t="s">
        <v>16</v>
      </c>
      <c r="B19" s="32"/>
      <c r="C19" s="32"/>
      <c r="D19" s="33"/>
      <c r="E19" s="32"/>
      <c r="F19" s="32"/>
      <c r="G19" s="32"/>
      <c r="H19" s="32"/>
      <c r="I19" s="32"/>
      <c r="J19" s="26"/>
      <c r="K19" s="3"/>
    </row>
    <row r="20" spans="1:11" ht="15" thickBot="1" x14ac:dyDescent="0.35">
      <c r="A20" s="26"/>
      <c r="B20" s="26"/>
      <c r="C20" s="26"/>
      <c r="D20" s="25"/>
      <c r="E20" s="26"/>
      <c r="F20" s="26"/>
      <c r="G20" s="26"/>
      <c r="H20" s="26"/>
      <c r="I20" s="26"/>
      <c r="J20" s="26"/>
      <c r="K20" s="3"/>
    </row>
    <row r="21" spans="1:11" ht="15" thickBot="1" x14ac:dyDescent="0.35">
      <c r="A21" s="222" t="s">
        <v>17</v>
      </c>
      <c r="B21" s="223"/>
      <c r="C21" s="223"/>
      <c r="D21" s="224"/>
      <c r="E21" s="2" t="s">
        <v>18</v>
      </c>
      <c r="F21" s="227">
        <v>59717</v>
      </c>
      <c r="G21" s="228"/>
      <c r="H21" s="26"/>
      <c r="I21" s="26"/>
      <c r="J21" s="26"/>
      <c r="K21" s="3"/>
    </row>
    <row r="22" spans="1:11" x14ac:dyDescent="0.3">
      <c r="A22" s="27" t="s">
        <v>19</v>
      </c>
      <c r="B22" s="26"/>
      <c r="C22" s="26"/>
      <c r="D22" s="25"/>
      <c r="E22" s="27" t="s">
        <v>20</v>
      </c>
      <c r="F22" s="27" t="s">
        <v>21</v>
      </c>
      <c r="G22" s="26"/>
      <c r="H22" s="26"/>
      <c r="I22" s="26"/>
      <c r="J22" s="26"/>
      <c r="K22" s="3"/>
    </row>
    <row r="23" spans="1:11" ht="15" thickBot="1" x14ac:dyDescent="0.35">
      <c r="A23" s="27"/>
      <c r="B23" s="26"/>
      <c r="C23" s="26"/>
      <c r="D23" s="25"/>
      <c r="E23" s="26"/>
      <c r="F23" s="26"/>
      <c r="G23" s="26"/>
      <c r="H23" s="26"/>
      <c r="I23" s="26"/>
      <c r="J23" s="26"/>
      <c r="K23" s="3"/>
    </row>
    <row r="24" spans="1:11" ht="15" thickBot="1" x14ac:dyDescent="0.35">
      <c r="A24" s="231" t="s">
        <v>22</v>
      </c>
      <c r="B24" s="232"/>
      <c r="C24" s="233"/>
      <c r="D24" s="1"/>
      <c r="E24" s="229"/>
      <c r="F24" s="230"/>
      <c r="G24" s="26"/>
      <c r="H24" s="26"/>
      <c r="I24" s="26"/>
      <c r="J24" s="26"/>
      <c r="K24" s="3"/>
    </row>
    <row r="25" spans="1:11" x14ac:dyDescent="0.3">
      <c r="A25" s="27" t="s">
        <v>23</v>
      </c>
      <c r="B25" s="26"/>
      <c r="C25" s="26"/>
      <c r="D25" s="34" t="s">
        <v>24</v>
      </c>
      <c r="E25" s="34" t="s">
        <v>25</v>
      </c>
      <c r="F25" s="26"/>
      <c r="G25" s="26"/>
      <c r="H25" s="26"/>
      <c r="I25" s="26"/>
      <c r="J25" s="26"/>
      <c r="K25" s="3"/>
    </row>
    <row r="26" spans="1:11" ht="15" thickBot="1" x14ac:dyDescent="0.35">
      <c r="A26" s="26"/>
      <c r="B26" s="26"/>
      <c r="C26" s="26"/>
      <c r="D26" s="25"/>
      <c r="E26" s="26"/>
      <c r="F26" s="26"/>
      <c r="G26" s="26"/>
      <c r="H26" s="26"/>
      <c r="I26" s="26"/>
      <c r="J26" s="26"/>
      <c r="K26" s="3"/>
    </row>
    <row r="27" spans="1:11" ht="15" thickBot="1" x14ac:dyDescent="0.35">
      <c r="A27" s="222" t="s">
        <v>26</v>
      </c>
      <c r="B27" s="223"/>
      <c r="C27" s="223"/>
      <c r="D27" s="223"/>
      <c r="E27" s="223"/>
      <c r="F27" s="224"/>
      <c r="G27" s="26"/>
      <c r="H27" s="26"/>
      <c r="I27" s="26"/>
      <c r="J27" s="26"/>
      <c r="K27" s="3"/>
    </row>
    <row r="28" spans="1:11" x14ac:dyDescent="0.3">
      <c r="A28" s="27" t="s">
        <v>27</v>
      </c>
      <c r="B28" s="27"/>
      <c r="C28" s="27"/>
      <c r="D28" s="34"/>
      <c r="E28" s="27"/>
      <c r="F28" s="27"/>
      <c r="G28" s="27"/>
      <c r="H28" s="27"/>
      <c r="I28" s="27"/>
      <c r="J28" s="27"/>
      <c r="K28" s="3"/>
    </row>
    <row r="29" spans="1:11" x14ac:dyDescent="0.3">
      <c r="A29" s="26"/>
      <c r="B29" s="26"/>
      <c r="C29" s="26"/>
      <c r="D29" s="25"/>
      <c r="E29" s="26"/>
      <c r="F29" s="26"/>
      <c r="G29" s="26"/>
      <c r="H29" s="26"/>
      <c r="I29" s="26"/>
      <c r="J29" s="26"/>
      <c r="K29" s="3"/>
    </row>
    <row r="30" spans="1:11" ht="16.2" thickBot="1" x14ac:dyDescent="0.35">
      <c r="A30" s="30" t="s">
        <v>28</v>
      </c>
      <c r="B30" s="30"/>
      <c r="C30" s="26"/>
      <c r="D30" s="25"/>
      <c r="E30" s="26"/>
      <c r="F30" s="26"/>
      <c r="G30" s="26"/>
      <c r="H30" s="26"/>
      <c r="I30" s="26"/>
      <c r="J30" s="26"/>
      <c r="K30" s="3"/>
    </row>
    <row r="31" spans="1:11" ht="15" thickBot="1" x14ac:dyDescent="0.35">
      <c r="A31" s="222" t="s">
        <v>29</v>
      </c>
      <c r="B31" s="223"/>
      <c r="C31" s="223"/>
      <c r="D31" s="223"/>
      <c r="E31" s="224"/>
      <c r="F31" s="222" t="s">
        <v>30</v>
      </c>
      <c r="G31" s="223"/>
      <c r="H31" s="223"/>
      <c r="I31" s="224"/>
      <c r="J31" s="26"/>
      <c r="K31" s="3"/>
    </row>
    <row r="32" spans="1:11" x14ac:dyDescent="0.3">
      <c r="A32" s="27" t="s">
        <v>13</v>
      </c>
      <c r="B32" s="26"/>
      <c r="C32" s="26"/>
      <c r="D32" s="25"/>
      <c r="E32" s="26"/>
      <c r="F32" s="27" t="s">
        <v>14</v>
      </c>
      <c r="G32" s="26"/>
      <c r="H32" s="26"/>
      <c r="I32" s="26"/>
      <c r="J32" s="26"/>
      <c r="K32" s="3"/>
    </row>
    <row r="33" spans="1:11" ht="15" thickBot="1" x14ac:dyDescent="0.35">
      <c r="A33" s="26"/>
      <c r="B33" s="26"/>
      <c r="C33" s="26"/>
      <c r="D33" s="25"/>
      <c r="E33" s="26"/>
      <c r="F33" s="26"/>
      <c r="G33" s="26"/>
      <c r="H33" s="26"/>
      <c r="I33" s="26"/>
      <c r="J33" s="26"/>
      <c r="K33" s="3"/>
    </row>
    <row r="34" spans="1:11" ht="15" thickBot="1" x14ac:dyDescent="0.35">
      <c r="A34" s="222" t="s">
        <v>31</v>
      </c>
      <c r="B34" s="223"/>
      <c r="C34" s="223"/>
      <c r="D34" s="223"/>
      <c r="E34" s="223"/>
      <c r="F34" s="223"/>
      <c r="G34" s="223"/>
      <c r="H34" s="223"/>
      <c r="I34" s="224"/>
      <c r="J34" s="26"/>
      <c r="K34" s="3"/>
    </row>
    <row r="35" spans="1:11" x14ac:dyDescent="0.3">
      <c r="A35" s="27" t="s">
        <v>16</v>
      </c>
      <c r="B35" s="32"/>
      <c r="C35" s="32"/>
      <c r="D35" s="33"/>
      <c r="E35" s="32"/>
      <c r="F35" s="32"/>
      <c r="G35" s="32"/>
      <c r="H35" s="32"/>
      <c r="I35" s="32"/>
      <c r="J35" s="26"/>
      <c r="K35" s="3"/>
    </row>
    <row r="36" spans="1:11" ht="15" thickBot="1" x14ac:dyDescent="0.35">
      <c r="A36" s="26"/>
      <c r="B36" s="26"/>
      <c r="C36" s="26"/>
      <c r="D36" s="25"/>
      <c r="E36" s="26"/>
      <c r="F36" s="26"/>
      <c r="G36" s="26"/>
      <c r="H36" s="26"/>
      <c r="I36" s="26"/>
      <c r="J36" s="26"/>
      <c r="K36" s="3"/>
    </row>
    <row r="37" spans="1:11" ht="15" thickBot="1" x14ac:dyDescent="0.35">
      <c r="A37" s="222" t="s">
        <v>32</v>
      </c>
      <c r="B37" s="223"/>
      <c r="C37" s="223"/>
      <c r="D37" s="224"/>
      <c r="E37" s="2" t="s">
        <v>18</v>
      </c>
      <c r="F37" s="227">
        <v>59717</v>
      </c>
      <c r="G37" s="228"/>
      <c r="H37" s="26"/>
      <c r="I37" s="26"/>
      <c r="J37" s="26"/>
      <c r="K37" s="3"/>
    </row>
    <row r="38" spans="1:11" x14ac:dyDescent="0.3">
      <c r="A38" s="27" t="s">
        <v>19</v>
      </c>
      <c r="B38" s="26"/>
      <c r="C38" s="26"/>
      <c r="D38" s="25"/>
      <c r="E38" s="27" t="s">
        <v>20</v>
      </c>
      <c r="F38" s="27" t="s">
        <v>21</v>
      </c>
      <c r="G38" s="26"/>
      <c r="H38" s="26"/>
      <c r="I38" s="26"/>
      <c r="J38" s="26"/>
      <c r="K38" s="3"/>
    </row>
    <row r="39" spans="1:11" ht="15" thickBot="1" x14ac:dyDescent="0.35">
      <c r="A39" s="27"/>
      <c r="B39" s="26"/>
      <c r="C39" s="26"/>
      <c r="D39" s="25"/>
      <c r="E39" s="26"/>
      <c r="F39" s="26"/>
      <c r="G39" s="26"/>
      <c r="H39" s="26"/>
      <c r="I39" s="26"/>
      <c r="J39" s="26"/>
      <c r="K39" s="3"/>
    </row>
    <row r="40" spans="1:11" ht="15" thickBot="1" x14ac:dyDescent="0.35">
      <c r="A40" s="231" t="s">
        <v>33</v>
      </c>
      <c r="B40" s="232"/>
      <c r="C40" s="233"/>
      <c r="D40" s="1"/>
      <c r="E40" s="229" t="s">
        <v>34</v>
      </c>
      <c r="F40" s="230"/>
      <c r="G40" s="26"/>
      <c r="H40" s="26"/>
      <c r="I40" s="26"/>
      <c r="J40" s="26"/>
      <c r="K40" s="3"/>
    </row>
    <row r="41" spans="1:11" x14ac:dyDescent="0.3">
      <c r="A41" s="27" t="s">
        <v>23</v>
      </c>
      <c r="B41" s="26"/>
      <c r="C41" s="26"/>
      <c r="D41" s="34" t="s">
        <v>24</v>
      </c>
      <c r="E41" s="27" t="s">
        <v>25</v>
      </c>
      <c r="F41" s="26"/>
      <c r="G41" s="26"/>
      <c r="H41" s="26"/>
      <c r="I41" s="26"/>
      <c r="J41" s="26"/>
      <c r="K41" s="3"/>
    </row>
    <row r="42" spans="1:11" ht="15" thickBot="1" x14ac:dyDescent="0.35">
      <c r="A42" s="26"/>
      <c r="B42" s="26"/>
      <c r="C42" s="26"/>
      <c r="D42" s="25"/>
      <c r="E42" s="26"/>
      <c r="F42" s="26"/>
      <c r="G42" s="26"/>
      <c r="H42" s="26"/>
      <c r="I42" s="26"/>
      <c r="J42" s="26"/>
      <c r="K42" s="3"/>
    </row>
    <row r="43" spans="1:11" ht="15" thickBot="1" x14ac:dyDescent="0.35">
      <c r="A43" s="222" t="s">
        <v>35</v>
      </c>
      <c r="B43" s="223"/>
      <c r="C43" s="223"/>
      <c r="D43" s="223"/>
      <c r="E43" s="223"/>
      <c r="F43" s="224"/>
      <c r="G43" s="26"/>
      <c r="H43" s="26"/>
      <c r="I43" s="26"/>
      <c r="J43" s="26"/>
      <c r="K43" s="3"/>
    </row>
    <row r="44" spans="1:11" x14ac:dyDescent="0.3">
      <c r="A44" s="27" t="s">
        <v>27</v>
      </c>
      <c r="B44" s="27"/>
      <c r="C44" s="27"/>
      <c r="D44" s="34"/>
      <c r="E44" s="27"/>
      <c r="F44" s="27"/>
      <c r="G44" s="27"/>
      <c r="H44" s="27"/>
      <c r="I44" s="27"/>
      <c r="J44" s="27"/>
      <c r="K44" s="3"/>
    </row>
    <row r="45" spans="1:11" x14ac:dyDescent="0.3">
      <c r="A45" s="27"/>
      <c r="B45" s="27"/>
      <c r="C45" s="27"/>
      <c r="D45" s="34"/>
      <c r="E45" s="27"/>
      <c r="F45" s="27"/>
      <c r="G45" s="27"/>
      <c r="H45" s="27"/>
      <c r="I45" s="27"/>
      <c r="J45" s="27"/>
      <c r="K45" s="3"/>
    </row>
    <row r="46" spans="1:11" ht="15.75" customHeight="1" x14ac:dyDescent="0.3">
      <c r="A46" s="226" t="s">
        <v>36</v>
      </c>
      <c r="B46" s="226"/>
      <c r="C46" s="226"/>
      <c r="D46" s="226"/>
      <c r="E46" s="226"/>
      <c r="F46" s="226"/>
      <c r="G46" s="226"/>
      <c r="H46" s="226"/>
      <c r="I46" s="226"/>
      <c r="J46" s="26"/>
      <c r="K46" s="3"/>
    </row>
    <row r="47" spans="1:11" ht="15" thickBot="1" x14ac:dyDescent="0.35">
      <c r="A47" s="26"/>
      <c r="B47" s="26"/>
      <c r="C47" s="26"/>
      <c r="D47" s="25"/>
      <c r="E47" s="26"/>
      <c r="F47" s="26"/>
      <c r="G47" s="26"/>
      <c r="H47" s="26"/>
      <c r="I47" s="26"/>
      <c r="J47" s="26"/>
      <c r="K47" s="3"/>
    </row>
    <row r="48" spans="1:11" ht="15" thickBot="1" x14ac:dyDescent="0.35">
      <c r="A48" s="222"/>
      <c r="B48" s="223"/>
      <c r="C48" s="223"/>
      <c r="D48" s="223"/>
      <c r="E48" s="224"/>
      <c r="F48" s="222"/>
      <c r="G48" s="223"/>
      <c r="H48" s="223"/>
      <c r="I48" s="224"/>
      <c r="J48" s="26"/>
      <c r="K48" s="3"/>
    </row>
    <row r="49" spans="1:11" x14ac:dyDescent="0.3">
      <c r="A49" s="27" t="s">
        <v>13</v>
      </c>
      <c r="B49" s="26"/>
      <c r="C49" s="26"/>
      <c r="D49" s="25"/>
      <c r="E49" s="26"/>
      <c r="F49" s="27" t="s">
        <v>14</v>
      </c>
      <c r="G49" s="26"/>
      <c r="H49" s="26"/>
      <c r="I49" s="26"/>
      <c r="J49" s="26"/>
      <c r="K49" s="3"/>
    </row>
    <row r="50" spans="1:11" ht="15" thickBot="1" x14ac:dyDescent="0.35">
      <c r="A50" s="27"/>
      <c r="B50" s="26"/>
      <c r="C50" s="26"/>
      <c r="D50" s="25"/>
      <c r="E50" s="26"/>
      <c r="F50" s="27"/>
      <c r="G50" s="26"/>
      <c r="H50" s="26"/>
      <c r="I50" s="26"/>
      <c r="J50" s="26"/>
      <c r="K50" s="3"/>
    </row>
    <row r="51" spans="1:11" ht="15" thickBot="1" x14ac:dyDescent="0.35">
      <c r="A51" s="231"/>
      <c r="B51" s="232"/>
      <c r="C51" s="233"/>
      <c r="D51" s="1"/>
      <c r="E51" s="229"/>
      <c r="F51" s="230"/>
      <c r="G51" s="26"/>
      <c r="H51" s="26"/>
      <c r="I51" s="26"/>
      <c r="J51" s="26"/>
      <c r="K51" s="3"/>
    </row>
    <row r="52" spans="1:11" x14ac:dyDescent="0.3">
      <c r="A52" s="27" t="s">
        <v>23</v>
      </c>
      <c r="B52" s="26"/>
      <c r="C52" s="26"/>
      <c r="D52" s="34" t="s">
        <v>24</v>
      </c>
      <c r="E52" s="27" t="s">
        <v>25</v>
      </c>
      <c r="F52" s="26"/>
      <c r="G52" s="26"/>
      <c r="H52" s="26"/>
      <c r="I52" s="26"/>
      <c r="J52" s="26"/>
      <c r="K52" s="3"/>
    </row>
    <row r="53" spans="1:11" ht="15" thickBot="1" x14ac:dyDescent="0.35">
      <c r="A53" s="26"/>
      <c r="B53" s="26"/>
      <c r="C53" s="26"/>
      <c r="D53" s="25"/>
      <c r="E53" s="26"/>
      <c r="F53" s="26"/>
      <c r="G53" s="26"/>
      <c r="H53" s="26"/>
      <c r="I53" s="26"/>
      <c r="J53" s="26"/>
      <c r="K53" s="3"/>
    </row>
    <row r="54" spans="1:11" ht="15" thickBot="1" x14ac:dyDescent="0.35">
      <c r="A54" s="222"/>
      <c r="B54" s="223"/>
      <c r="C54" s="223"/>
      <c r="D54" s="223"/>
      <c r="E54" s="223"/>
      <c r="F54" s="224"/>
      <c r="G54" s="26"/>
      <c r="H54" s="26"/>
      <c r="I54" s="26"/>
      <c r="J54" s="26"/>
      <c r="K54" s="3"/>
    </row>
    <row r="55" spans="1:11" x14ac:dyDescent="0.3">
      <c r="A55" s="27" t="s">
        <v>27</v>
      </c>
      <c r="B55" s="27"/>
      <c r="C55" s="27"/>
      <c r="D55" s="34"/>
      <c r="E55" s="27"/>
      <c r="F55" s="27"/>
      <c r="G55" s="27"/>
      <c r="H55" s="27"/>
      <c r="I55" s="27"/>
      <c r="J55" s="27"/>
      <c r="K55" s="3"/>
    </row>
    <row r="56" spans="1:11" x14ac:dyDescent="0.3">
      <c r="A56" s="26"/>
      <c r="B56" s="26"/>
      <c r="C56" s="26"/>
      <c r="D56" s="25"/>
      <c r="E56" s="26"/>
      <c r="F56" s="26"/>
      <c r="G56" s="26"/>
      <c r="H56" s="26"/>
      <c r="I56" s="26"/>
      <c r="J56" s="26"/>
      <c r="K56" s="3"/>
    </row>
    <row r="57" spans="1:11" ht="15" customHeight="1" x14ac:dyDescent="0.3">
      <c r="A57" s="234" t="s">
        <v>37</v>
      </c>
      <c r="B57" s="234"/>
      <c r="C57" s="234"/>
      <c r="D57" s="234"/>
      <c r="E57" s="234"/>
      <c r="F57" s="234"/>
      <c r="G57" s="234"/>
      <c r="H57" s="234"/>
      <c r="I57" s="234"/>
      <c r="J57" s="234"/>
      <c r="K57" s="3"/>
    </row>
    <row r="58" spans="1:11" x14ac:dyDescent="0.3">
      <c r="A58" s="234"/>
      <c r="B58" s="234"/>
      <c r="C58" s="234"/>
      <c r="D58" s="234"/>
      <c r="E58" s="234"/>
      <c r="F58" s="234"/>
      <c r="G58" s="234"/>
      <c r="H58" s="234"/>
      <c r="I58" s="234"/>
      <c r="J58" s="234"/>
      <c r="K58" s="3"/>
    </row>
    <row r="59" spans="1:11" ht="15" thickBot="1" x14ac:dyDescent="0.35">
      <c r="A59" s="26"/>
      <c r="B59" s="27" t="s">
        <v>38</v>
      </c>
      <c r="C59" s="25"/>
      <c r="D59" s="25"/>
      <c r="E59" s="26"/>
      <c r="F59" s="27"/>
      <c r="G59" s="27" t="s">
        <v>39</v>
      </c>
      <c r="H59" s="26"/>
      <c r="I59" s="26"/>
      <c r="J59" s="27"/>
      <c r="K59" s="3"/>
    </row>
    <row r="60" spans="1:11" ht="15" thickBot="1" x14ac:dyDescent="0.35">
      <c r="A60" s="35">
        <v>1</v>
      </c>
      <c r="B60" s="222" t="s">
        <v>40</v>
      </c>
      <c r="C60" s="223"/>
      <c r="D60" s="223"/>
      <c r="E60" s="223"/>
      <c r="F60" s="224"/>
      <c r="G60" s="222" t="s">
        <v>41</v>
      </c>
      <c r="H60" s="223"/>
      <c r="I60" s="223"/>
      <c r="J60" s="224"/>
      <c r="K60" s="3"/>
    </row>
    <row r="61" spans="1:11" ht="15" thickBot="1" x14ac:dyDescent="0.35">
      <c r="A61" s="35">
        <v>2</v>
      </c>
      <c r="B61" s="222" t="s">
        <v>42</v>
      </c>
      <c r="C61" s="223"/>
      <c r="D61" s="223"/>
      <c r="E61" s="223"/>
      <c r="F61" s="224"/>
      <c r="G61" s="222" t="s">
        <v>43</v>
      </c>
      <c r="H61" s="223"/>
      <c r="I61" s="223"/>
      <c r="J61" s="224"/>
      <c r="K61" s="3"/>
    </row>
    <row r="62" spans="1:11" ht="15" thickBot="1" x14ac:dyDescent="0.35">
      <c r="A62" s="35">
        <v>3</v>
      </c>
      <c r="B62" s="222"/>
      <c r="C62" s="223"/>
      <c r="D62" s="223"/>
      <c r="E62" s="223"/>
      <c r="F62" s="224"/>
      <c r="G62" s="222"/>
      <c r="H62" s="223"/>
      <c r="I62" s="223"/>
      <c r="J62" s="224"/>
      <c r="K62" s="3"/>
    </row>
    <row r="63" spans="1:11" ht="15" thickBot="1" x14ac:dyDescent="0.35">
      <c r="A63" s="35">
        <v>4</v>
      </c>
      <c r="B63" s="222"/>
      <c r="C63" s="223"/>
      <c r="D63" s="223"/>
      <c r="E63" s="223"/>
      <c r="F63" s="224"/>
      <c r="G63" s="222"/>
      <c r="H63" s="223"/>
      <c r="I63" s="223"/>
      <c r="J63" s="224"/>
      <c r="K63" s="3"/>
    </row>
    <row r="64" spans="1:11" ht="15" thickBot="1" x14ac:dyDescent="0.35">
      <c r="A64" s="35">
        <v>5</v>
      </c>
      <c r="B64" s="222"/>
      <c r="C64" s="223"/>
      <c r="D64" s="223"/>
      <c r="E64" s="223"/>
      <c r="F64" s="224"/>
      <c r="G64" s="222"/>
      <c r="H64" s="223"/>
      <c r="I64" s="223"/>
      <c r="J64" s="224"/>
      <c r="K64" s="3"/>
    </row>
    <row r="65" spans="1:11" ht="15" thickBot="1" x14ac:dyDescent="0.35">
      <c r="A65" s="35">
        <v>6</v>
      </c>
      <c r="B65" s="222"/>
      <c r="C65" s="223"/>
      <c r="D65" s="223"/>
      <c r="E65" s="223"/>
      <c r="F65" s="224"/>
      <c r="G65" s="222"/>
      <c r="H65" s="223"/>
      <c r="I65" s="223"/>
      <c r="J65" s="224"/>
      <c r="K65" s="3"/>
    </row>
    <row r="66" spans="1:11" ht="15" thickBot="1" x14ac:dyDescent="0.35">
      <c r="A66" s="35">
        <v>7</v>
      </c>
      <c r="B66" s="222"/>
      <c r="C66" s="223"/>
      <c r="D66" s="223"/>
      <c r="E66" s="223"/>
      <c r="F66" s="224"/>
      <c r="G66" s="222"/>
      <c r="H66" s="223"/>
      <c r="I66" s="223"/>
      <c r="J66" s="224"/>
      <c r="K66" s="3"/>
    </row>
    <row r="67" spans="1:11" ht="15" thickBot="1" x14ac:dyDescent="0.35">
      <c r="A67" s="35">
        <v>8</v>
      </c>
      <c r="B67" s="222"/>
      <c r="C67" s="223"/>
      <c r="D67" s="223"/>
      <c r="E67" s="223"/>
      <c r="F67" s="224"/>
      <c r="G67" s="222"/>
      <c r="H67" s="223"/>
      <c r="I67" s="223"/>
      <c r="J67" s="224"/>
      <c r="K67" s="3"/>
    </row>
    <row r="68" spans="1:11" x14ac:dyDescent="0.3">
      <c r="A68" s="26"/>
      <c r="B68" s="26"/>
      <c r="C68" s="26"/>
      <c r="D68" s="25"/>
      <c r="E68" s="26"/>
      <c r="F68" s="26"/>
      <c r="G68" s="26"/>
      <c r="H68" s="26"/>
      <c r="I68" s="26"/>
      <c r="J68" s="26"/>
      <c r="K68" s="3"/>
    </row>
    <row r="69" spans="1:11" x14ac:dyDescent="0.3">
      <c r="A69" s="26"/>
      <c r="B69" s="26"/>
      <c r="C69" s="26"/>
      <c r="D69" s="25"/>
      <c r="E69" s="26"/>
      <c r="F69" s="26"/>
      <c r="G69" s="26"/>
      <c r="H69" s="26"/>
      <c r="I69" s="26"/>
      <c r="J69" s="26"/>
      <c r="K69" s="3"/>
    </row>
    <row r="70" spans="1:11" x14ac:dyDescent="0.3">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 ref="B63:F63"/>
    <mergeCell ref="G63:J63"/>
    <mergeCell ref="A48:E48"/>
    <mergeCell ref="F48:I48"/>
    <mergeCell ref="E51:F51"/>
    <mergeCell ref="A54:F54"/>
    <mergeCell ref="B60:F60"/>
    <mergeCell ref="G60:J60"/>
    <mergeCell ref="A46:I46"/>
    <mergeCell ref="A18:I18"/>
    <mergeCell ref="A21:D21"/>
    <mergeCell ref="F21:G21"/>
    <mergeCell ref="E24:F24"/>
    <mergeCell ref="A27:F27"/>
    <mergeCell ref="A31:E31"/>
    <mergeCell ref="F31:I31"/>
    <mergeCell ref="A34:I34"/>
    <mergeCell ref="A37:D37"/>
    <mergeCell ref="F37:G37"/>
    <mergeCell ref="E40:F40"/>
    <mergeCell ref="A43:F43"/>
    <mergeCell ref="A15:E15"/>
    <mergeCell ref="F15:I15"/>
    <mergeCell ref="A5:F5"/>
    <mergeCell ref="A6:C6"/>
    <mergeCell ref="A7:E7"/>
    <mergeCell ref="A9:D9"/>
    <mergeCell ref="C11:F11"/>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472"/>
  <sheetViews>
    <sheetView zoomScaleNormal="100" workbookViewId="0">
      <selection activeCell="C3" sqref="C3:J3"/>
    </sheetView>
  </sheetViews>
  <sheetFormatPr defaultColWidth="9.109375" defaultRowHeight="14.4" x14ac:dyDescent="0.3"/>
  <cols>
    <col min="1" max="2" width="9.109375" style="4"/>
    <col min="3" max="3" width="9.5546875" style="4" customWidth="1"/>
    <col min="4" max="4" width="10.44140625" style="4" customWidth="1"/>
    <col min="5" max="5" width="5.88671875" style="4" customWidth="1"/>
    <col min="6" max="7" width="9.109375" style="4"/>
    <col min="8" max="8" width="9.6640625" style="4" customWidth="1"/>
    <col min="9" max="9" width="10.5546875" style="4" customWidth="1"/>
    <col min="10" max="16384" width="9.109375" style="4"/>
  </cols>
  <sheetData>
    <row r="1" spans="1:11" ht="18" x14ac:dyDescent="0.35">
      <c r="A1" s="250" t="s">
        <v>44</v>
      </c>
      <c r="B1" s="250"/>
      <c r="C1" s="250"/>
      <c r="D1" s="250"/>
      <c r="E1" s="250"/>
      <c r="F1" s="250"/>
      <c r="G1" s="250"/>
      <c r="H1" s="250"/>
      <c r="I1" s="250"/>
      <c r="J1" s="250"/>
    </row>
    <row r="2" spans="1:11" ht="15" thickBot="1" x14ac:dyDescent="0.35">
      <c r="A2" s="251"/>
      <c r="B2" s="252"/>
      <c r="C2" s="252"/>
      <c r="D2" s="252"/>
      <c r="E2" s="252"/>
      <c r="F2" s="252"/>
      <c r="G2" s="252"/>
      <c r="H2" s="252"/>
      <c r="I2" s="252"/>
      <c r="J2" s="253"/>
    </row>
    <row r="3" spans="1:11" ht="16.2" thickBot="1" x14ac:dyDescent="0.35">
      <c r="A3" s="254" t="s">
        <v>45</v>
      </c>
      <c r="B3" s="255"/>
      <c r="C3" s="256" t="s">
        <v>46</v>
      </c>
      <c r="D3" s="257"/>
      <c r="E3" s="257"/>
      <c r="F3" s="257"/>
      <c r="G3" s="257"/>
      <c r="H3" s="257"/>
      <c r="I3" s="257"/>
      <c r="J3" s="258"/>
      <c r="K3" s="3"/>
    </row>
    <row r="4" spans="1:11" ht="15" thickBot="1" x14ac:dyDescent="0.35">
      <c r="A4" s="259"/>
      <c r="B4" s="260"/>
      <c r="C4" s="260"/>
      <c r="D4" s="260"/>
      <c r="E4" s="260"/>
      <c r="F4" s="260"/>
      <c r="G4" s="260"/>
      <c r="H4" s="260"/>
      <c r="I4" s="260"/>
      <c r="J4" s="261"/>
    </row>
    <row r="5" spans="1:11" ht="15" thickBot="1" x14ac:dyDescent="0.35">
      <c r="A5" s="262" t="s">
        <v>47</v>
      </c>
      <c r="B5" s="263"/>
      <c r="C5" s="264"/>
      <c r="D5" s="2" t="s">
        <v>48</v>
      </c>
      <c r="E5" s="5"/>
      <c r="F5" s="265" t="s">
        <v>49</v>
      </c>
      <c r="G5" s="265"/>
      <c r="H5" s="266"/>
      <c r="I5" s="2" t="s">
        <v>50</v>
      </c>
      <c r="J5" s="6"/>
    </row>
    <row r="6" spans="1:11" x14ac:dyDescent="0.3">
      <c r="A6" s="235"/>
      <c r="B6" s="236"/>
      <c r="C6" s="236"/>
      <c r="D6" s="236"/>
      <c r="E6" s="236"/>
      <c r="F6" s="236"/>
      <c r="G6" s="236"/>
      <c r="H6" s="236"/>
      <c r="I6" s="236"/>
      <c r="J6" s="237"/>
    </row>
    <row r="7" spans="1:11" ht="16.2" thickBot="1" x14ac:dyDescent="0.35">
      <c r="A7" s="238" t="s">
        <v>51</v>
      </c>
      <c r="B7" s="239"/>
      <c r="C7" s="239"/>
      <c r="D7" s="239"/>
      <c r="E7" s="239"/>
      <c r="F7" s="239"/>
      <c r="G7" s="239"/>
      <c r="H7" s="239"/>
      <c r="I7" s="239"/>
      <c r="J7" s="240"/>
    </row>
    <row r="8" spans="1:11" x14ac:dyDescent="0.3">
      <c r="A8" s="241" t="s">
        <v>52</v>
      </c>
      <c r="B8" s="242"/>
      <c r="C8" s="242"/>
      <c r="D8" s="242"/>
      <c r="E8" s="242"/>
      <c r="F8" s="242"/>
      <c r="G8" s="242"/>
      <c r="H8" s="242"/>
      <c r="I8" s="242"/>
      <c r="J8" s="243"/>
      <c r="K8" s="3"/>
    </row>
    <row r="9" spans="1:11" x14ac:dyDescent="0.3">
      <c r="A9" s="244"/>
      <c r="B9" s="245"/>
      <c r="C9" s="245"/>
      <c r="D9" s="245"/>
      <c r="E9" s="245"/>
      <c r="F9" s="245"/>
      <c r="G9" s="245"/>
      <c r="H9" s="245"/>
      <c r="I9" s="245"/>
      <c r="J9" s="246"/>
      <c r="K9" s="3"/>
    </row>
    <row r="10" spans="1:11" x14ac:dyDescent="0.3">
      <c r="A10" s="244"/>
      <c r="B10" s="245"/>
      <c r="C10" s="245"/>
      <c r="D10" s="245"/>
      <c r="E10" s="245"/>
      <c r="F10" s="245"/>
      <c r="G10" s="245"/>
      <c r="H10" s="245"/>
      <c r="I10" s="245"/>
      <c r="J10" s="246"/>
      <c r="K10" s="3"/>
    </row>
    <row r="11" spans="1:11" x14ac:dyDescent="0.3">
      <c r="A11" s="244"/>
      <c r="B11" s="245"/>
      <c r="C11" s="245"/>
      <c r="D11" s="245"/>
      <c r="E11" s="245"/>
      <c r="F11" s="245"/>
      <c r="G11" s="245"/>
      <c r="H11" s="245"/>
      <c r="I11" s="245"/>
      <c r="J11" s="246"/>
      <c r="K11" s="3"/>
    </row>
    <row r="12" spans="1:11" x14ac:dyDescent="0.3">
      <c r="A12" s="244"/>
      <c r="B12" s="245"/>
      <c r="C12" s="245"/>
      <c r="D12" s="245"/>
      <c r="E12" s="245"/>
      <c r="F12" s="245"/>
      <c r="G12" s="245"/>
      <c r="H12" s="245"/>
      <c r="I12" s="245"/>
      <c r="J12" s="246"/>
      <c r="K12" s="3"/>
    </row>
    <row r="13" spans="1:11" x14ac:dyDescent="0.3">
      <c r="A13" s="244"/>
      <c r="B13" s="245"/>
      <c r="C13" s="245"/>
      <c r="D13" s="245"/>
      <c r="E13" s="245"/>
      <c r="F13" s="245"/>
      <c r="G13" s="245"/>
      <c r="H13" s="245"/>
      <c r="I13" s="245"/>
      <c r="J13" s="246"/>
      <c r="K13" s="3"/>
    </row>
    <row r="14" spans="1:11" x14ac:dyDescent="0.3">
      <c r="A14" s="244"/>
      <c r="B14" s="245"/>
      <c r="C14" s="245"/>
      <c r="D14" s="245"/>
      <c r="E14" s="245"/>
      <c r="F14" s="245"/>
      <c r="G14" s="245"/>
      <c r="H14" s="245"/>
      <c r="I14" s="245"/>
      <c r="J14" s="246"/>
      <c r="K14" s="3"/>
    </row>
    <row r="15" spans="1:11" x14ac:dyDescent="0.3">
      <c r="A15" s="244"/>
      <c r="B15" s="245"/>
      <c r="C15" s="245"/>
      <c r="D15" s="245"/>
      <c r="E15" s="245"/>
      <c r="F15" s="245"/>
      <c r="G15" s="245"/>
      <c r="H15" s="245"/>
      <c r="I15" s="245"/>
      <c r="J15" s="246"/>
      <c r="K15" s="3"/>
    </row>
    <row r="16" spans="1:11" x14ac:dyDescent="0.3">
      <c r="A16" s="244"/>
      <c r="B16" s="245"/>
      <c r="C16" s="245"/>
      <c r="D16" s="245"/>
      <c r="E16" s="245"/>
      <c r="F16" s="245"/>
      <c r="G16" s="245"/>
      <c r="H16" s="245"/>
      <c r="I16" s="245"/>
      <c r="J16" s="246"/>
      <c r="K16" s="3"/>
    </row>
    <row r="17" spans="1:11" x14ac:dyDescent="0.3">
      <c r="A17" s="244"/>
      <c r="B17" s="245"/>
      <c r="C17" s="245"/>
      <c r="D17" s="245"/>
      <c r="E17" s="245"/>
      <c r="F17" s="245"/>
      <c r="G17" s="245"/>
      <c r="H17" s="245"/>
      <c r="I17" s="245"/>
      <c r="J17" s="246"/>
      <c r="K17" s="3"/>
    </row>
    <row r="18" spans="1:11" x14ac:dyDescent="0.3">
      <c r="A18" s="244"/>
      <c r="B18" s="245"/>
      <c r="C18" s="245"/>
      <c r="D18" s="245"/>
      <c r="E18" s="245"/>
      <c r="F18" s="245"/>
      <c r="G18" s="245"/>
      <c r="H18" s="245"/>
      <c r="I18" s="245"/>
      <c r="J18" s="246"/>
      <c r="K18" s="3"/>
    </row>
    <row r="19" spans="1:11" x14ac:dyDescent="0.3">
      <c r="A19" s="244"/>
      <c r="B19" s="245"/>
      <c r="C19" s="245"/>
      <c r="D19" s="245"/>
      <c r="E19" s="245"/>
      <c r="F19" s="245"/>
      <c r="G19" s="245"/>
      <c r="H19" s="245"/>
      <c r="I19" s="245"/>
      <c r="J19" s="246"/>
      <c r="K19" s="3"/>
    </row>
    <row r="20" spans="1:11" x14ac:dyDescent="0.3">
      <c r="A20" s="244"/>
      <c r="B20" s="245"/>
      <c r="C20" s="245"/>
      <c r="D20" s="245"/>
      <c r="E20" s="245"/>
      <c r="F20" s="245"/>
      <c r="G20" s="245"/>
      <c r="H20" s="245"/>
      <c r="I20" s="245"/>
      <c r="J20" s="246"/>
      <c r="K20" s="3"/>
    </row>
    <row r="21" spans="1:11" x14ac:dyDescent="0.3">
      <c r="A21" s="244"/>
      <c r="B21" s="245"/>
      <c r="C21" s="245"/>
      <c r="D21" s="245"/>
      <c r="E21" s="245"/>
      <c r="F21" s="245"/>
      <c r="G21" s="245"/>
      <c r="H21" s="245"/>
      <c r="I21" s="245"/>
      <c r="J21" s="246"/>
      <c r="K21" s="3"/>
    </row>
    <row r="22" spans="1:11" x14ac:dyDescent="0.3">
      <c r="A22" s="244"/>
      <c r="B22" s="245"/>
      <c r="C22" s="245"/>
      <c r="D22" s="245"/>
      <c r="E22" s="245"/>
      <c r="F22" s="245"/>
      <c r="G22" s="245"/>
      <c r="H22" s="245"/>
      <c r="I22" s="245"/>
      <c r="J22" s="246"/>
      <c r="K22" s="3"/>
    </row>
    <row r="23" spans="1:11" x14ac:dyDescent="0.3">
      <c r="A23" s="244"/>
      <c r="B23" s="245"/>
      <c r="C23" s="245"/>
      <c r="D23" s="245"/>
      <c r="E23" s="245"/>
      <c r="F23" s="245"/>
      <c r="G23" s="245"/>
      <c r="H23" s="245"/>
      <c r="I23" s="245"/>
      <c r="J23" s="246"/>
      <c r="K23" s="3"/>
    </row>
    <row r="24" spans="1:11" x14ac:dyDescent="0.3">
      <c r="A24" s="244"/>
      <c r="B24" s="245"/>
      <c r="C24" s="245"/>
      <c r="D24" s="245"/>
      <c r="E24" s="245"/>
      <c r="F24" s="245"/>
      <c r="G24" s="245"/>
      <c r="H24" s="245"/>
      <c r="I24" s="245"/>
      <c r="J24" s="246"/>
      <c r="K24" s="3"/>
    </row>
    <row r="25" spans="1:11" x14ac:dyDescent="0.3">
      <c r="A25" s="244"/>
      <c r="B25" s="245"/>
      <c r="C25" s="245"/>
      <c r="D25" s="245"/>
      <c r="E25" s="245"/>
      <c r="F25" s="245"/>
      <c r="G25" s="245"/>
      <c r="H25" s="245"/>
      <c r="I25" s="245"/>
      <c r="J25" s="246"/>
      <c r="K25" s="3"/>
    </row>
    <row r="26" spans="1:11" x14ac:dyDescent="0.3">
      <c r="A26" s="244"/>
      <c r="B26" s="245"/>
      <c r="C26" s="245"/>
      <c r="D26" s="245"/>
      <c r="E26" s="245"/>
      <c r="F26" s="245"/>
      <c r="G26" s="245"/>
      <c r="H26" s="245"/>
      <c r="I26" s="245"/>
      <c r="J26" s="246"/>
      <c r="K26" s="3"/>
    </row>
    <row r="27" spans="1:11" x14ac:dyDescent="0.3">
      <c r="A27" s="244"/>
      <c r="B27" s="245"/>
      <c r="C27" s="245"/>
      <c r="D27" s="245"/>
      <c r="E27" s="245"/>
      <c r="F27" s="245"/>
      <c r="G27" s="245"/>
      <c r="H27" s="245"/>
      <c r="I27" s="245"/>
      <c r="J27" s="246"/>
      <c r="K27" s="3"/>
    </row>
    <row r="28" spans="1:11" x14ac:dyDescent="0.3">
      <c r="A28" s="244"/>
      <c r="B28" s="245"/>
      <c r="C28" s="245"/>
      <c r="D28" s="245"/>
      <c r="E28" s="245"/>
      <c r="F28" s="245"/>
      <c r="G28" s="245"/>
      <c r="H28" s="245"/>
      <c r="I28" s="245"/>
      <c r="J28" s="246"/>
      <c r="K28" s="3"/>
    </row>
    <row r="29" spans="1:11" x14ac:dyDescent="0.3">
      <c r="A29" s="244"/>
      <c r="B29" s="245"/>
      <c r="C29" s="245"/>
      <c r="D29" s="245"/>
      <c r="E29" s="245"/>
      <c r="F29" s="245"/>
      <c r="G29" s="245"/>
      <c r="H29" s="245"/>
      <c r="I29" s="245"/>
      <c r="J29" s="246"/>
      <c r="K29" s="3"/>
    </row>
    <row r="30" spans="1:11" x14ac:dyDescent="0.3">
      <c r="A30" s="244"/>
      <c r="B30" s="245"/>
      <c r="C30" s="245"/>
      <c r="D30" s="245"/>
      <c r="E30" s="245"/>
      <c r="F30" s="245"/>
      <c r="G30" s="245"/>
      <c r="H30" s="245"/>
      <c r="I30" s="245"/>
      <c r="J30" s="246"/>
      <c r="K30" s="3"/>
    </row>
    <row r="31" spans="1:11" x14ac:dyDescent="0.3">
      <c r="A31" s="244"/>
      <c r="B31" s="245"/>
      <c r="C31" s="245"/>
      <c r="D31" s="245"/>
      <c r="E31" s="245"/>
      <c r="F31" s="245"/>
      <c r="G31" s="245"/>
      <c r="H31" s="245"/>
      <c r="I31" s="245"/>
      <c r="J31" s="246"/>
      <c r="K31" s="3"/>
    </row>
    <row r="32" spans="1:11" x14ac:dyDescent="0.3">
      <c r="A32" s="244"/>
      <c r="B32" s="245"/>
      <c r="C32" s="245"/>
      <c r="D32" s="245"/>
      <c r="E32" s="245"/>
      <c r="F32" s="245"/>
      <c r="G32" s="245"/>
      <c r="H32" s="245"/>
      <c r="I32" s="245"/>
      <c r="J32" s="246"/>
      <c r="K32" s="3"/>
    </row>
    <row r="33" spans="1:11" x14ac:dyDescent="0.3">
      <c r="A33" s="244"/>
      <c r="B33" s="245"/>
      <c r="C33" s="245"/>
      <c r="D33" s="245"/>
      <c r="E33" s="245"/>
      <c r="F33" s="245"/>
      <c r="G33" s="245"/>
      <c r="H33" s="245"/>
      <c r="I33" s="245"/>
      <c r="J33" s="246"/>
      <c r="K33" s="3"/>
    </row>
    <row r="34" spans="1:11" x14ac:dyDescent="0.3">
      <c r="A34" s="244"/>
      <c r="B34" s="245"/>
      <c r="C34" s="245"/>
      <c r="D34" s="245"/>
      <c r="E34" s="245"/>
      <c r="F34" s="245"/>
      <c r="G34" s="245"/>
      <c r="H34" s="245"/>
      <c r="I34" s="245"/>
      <c r="J34" s="246"/>
      <c r="K34" s="3"/>
    </row>
    <row r="35" spans="1:11" x14ac:dyDescent="0.3">
      <c r="A35" s="244"/>
      <c r="B35" s="245"/>
      <c r="C35" s="245"/>
      <c r="D35" s="245"/>
      <c r="E35" s="245"/>
      <c r="F35" s="245"/>
      <c r="G35" s="245"/>
      <c r="H35" s="245"/>
      <c r="I35" s="245"/>
      <c r="J35" s="246"/>
      <c r="K35" s="3"/>
    </row>
    <row r="36" spans="1:11" x14ac:dyDescent="0.3">
      <c r="A36" s="244"/>
      <c r="B36" s="245"/>
      <c r="C36" s="245"/>
      <c r="D36" s="245"/>
      <c r="E36" s="245"/>
      <c r="F36" s="245"/>
      <c r="G36" s="245"/>
      <c r="H36" s="245"/>
      <c r="I36" s="245"/>
      <c r="J36" s="246"/>
      <c r="K36" s="3"/>
    </row>
    <row r="37" spans="1:11" x14ac:dyDescent="0.3">
      <c r="A37" s="244"/>
      <c r="B37" s="245"/>
      <c r="C37" s="245"/>
      <c r="D37" s="245"/>
      <c r="E37" s="245"/>
      <c r="F37" s="245"/>
      <c r="G37" s="245"/>
      <c r="H37" s="245"/>
      <c r="I37" s="245"/>
      <c r="J37" s="246"/>
      <c r="K37" s="3"/>
    </row>
    <row r="38" spans="1:11" x14ac:dyDescent="0.3">
      <c r="A38" s="244"/>
      <c r="B38" s="245"/>
      <c r="C38" s="245"/>
      <c r="D38" s="245"/>
      <c r="E38" s="245"/>
      <c r="F38" s="245"/>
      <c r="G38" s="245"/>
      <c r="H38" s="245"/>
      <c r="I38" s="245"/>
      <c r="J38" s="246"/>
      <c r="K38" s="3"/>
    </row>
    <row r="39" spans="1:11" x14ac:dyDescent="0.3">
      <c r="A39" s="244"/>
      <c r="B39" s="245"/>
      <c r="C39" s="245"/>
      <c r="D39" s="245"/>
      <c r="E39" s="245"/>
      <c r="F39" s="245"/>
      <c r="G39" s="245"/>
      <c r="H39" s="245"/>
      <c r="I39" s="245"/>
      <c r="J39" s="246"/>
      <c r="K39" s="3"/>
    </row>
    <row r="40" spans="1:11" x14ac:dyDescent="0.3">
      <c r="A40" s="244"/>
      <c r="B40" s="245"/>
      <c r="C40" s="245"/>
      <c r="D40" s="245"/>
      <c r="E40" s="245"/>
      <c r="F40" s="245"/>
      <c r="G40" s="245"/>
      <c r="H40" s="245"/>
      <c r="I40" s="245"/>
      <c r="J40" s="246"/>
      <c r="K40" s="3"/>
    </row>
    <row r="41" spans="1:11" ht="15" thickBot="1" x14ac:dyDescent="0.35">
      <c r="A41" s="247"/>
      <c r="B41" s="248"/>
      <c r="C41" s="248"/>
      <c r="D41" s="248"/>
      <c r="E41" s="248"/>
      <c r="F41" s="248"/>
      <c r="G41" s="248"/>
      <c r="H41" s="248"/>
      <c r="I41" s="248"/>
      <c r="J41" s="249"/>
      <c r="K41" s="3"/>
    </row>
    <row r="42" spans="1:11" x14ac:dyDescent="0.3">
      <c r="A42" s="235"/>
      <c r="B42" s="236"/>
      <c r="C42" s="236"/>
      <c r="D42" s="236"/>
      <c r="E42" s="236"/>
      <c r="F42" s="236"/>
      <c r="G42" s="236"/>
      <c r="H42" s="236"/>
      <c r="I42" s="236"/>
      <c r="J42" s="237"/>
    </row>
    <row r="43" spans="1:11" ht="16.2" thickBot="1" x14ac:dyDescent="0.35">
      <c r="A43" s="238" t="s">
        <v>53</v>
      </c>
      <c r="B43" s="239"/>
      <c r="C43" s="239"/>
      <c r="D43" s="239"/>
      <c r="E43" s="239"/>
      <c r="F43" s="239"/>
      <c r="G43" s="239"/>
      <c r="H43" s="239"/>
      <c r="I43" s="239"/>
      <c r="J43" s="240"/>
    </row>
    <row r="44" spans="1:11" x14ac:dyDescent="0.3">
      <c r="A44" s="241" t="s">
        <v>54</v>
      </c>
      <c r="B44" s="242"/>
      <c r="C44" s="242"/>
      <c r="D44" s="242"/>
      <c r="E44" s="242"/>
      <c r="F44" s="242"/>
      <c r="G44" s="242"/>
      <c r="H44" s="242"/>
      <c r="I44" s="242"/>
      <c r="J44" s="243"/>
      <c r="K44" s="3"/>
    </row>
    <row r="45" spans="1:11" x14ac:dyDescent="0.3">
      <c r="A45" s="244"/>
      <c r="B45" s="245"/>
      <c r="C45" s="245"/>
      <c r="D45" s="245"/>
      <c r="E45" s="245"/>
      <c r="F45" s="245"/>
      <c r="G45" s="245"/>
      <c r="H45" s="245"/>
      <c r="I45" s="245"/>
      <c r="J45" s="246"/>
      <c r="K45" s="3"/>
    </row>
    <row r="46" spans="1:11" x14ac:dyDescent="0.3">
      <c r="A46" s="244"/>
      <c r="B46" s="245"/>
      <c r="C46" s="245"/>
      <c r="D46" s="245"/>
      <c r="E46" s="245"/>
      <c r="F46" s="245"/>
      <c r="G46" s="245"/>
      <c r="H46" s="245"/>
      <c r="I46" s="245"/>
      <c r="J46" s="246"/>
      <c r="K46" s="3"/>
    </row>
    <row r="47" spans="1:11" x14ac:dyDescent="0.3">
      <c r="A47" s="244"/>
      <c r="B47" s="245"/>
      <c r="C47" s="245"/>
      <c r="D47" s="245"/>
      <c r="E47" s="245"/>
      <c r="F47" s="245"/>
      <c r="G47" s="245"/>
      <c r="H47" s="245"/>
      <c r="I47" s="245"/>
      <c r="J47" s="246"/>
      <c r="K47" s="3"/>
    </row>
    <row r="48" spans="1:11" x14ac:dyDescent="0.3">
      <c r="A48" s="244"/>
      <c r="B48" s="245"/>
      <c r="C48" s="245"/>
      <c r="D48" s="245"/>
      <c r="E48" s="245"/>
      <c r="F48" s="245"/>
      <c r="G48" s="245"/>
      <c r="H48" s="245"/>
      <c r="I48" s="245"/>
      <c r="J48" s="246"/>
      <c r="K48" s="3"/>
    </row>
    <row r="49" spans="1:11" x14ac:dyDescent="0.3">
      <c r="A49" s="244"/>
      <c r="B49" s="245"/>
      <c r="C49" s="245"/>
      <c r="D49" s="245"/>
      <c r="E49" s="245"/>
      <c r="F49" s="245"/>
      <c r="G49" s="245"/>
      <c r="H49" s="245"/>
      <c r="I49" s="245"/>
      <c r="J49" s="246"/>
      <c r="K49" s="3"/>
    </row>
    <row r="50" spans="1:11" x14ac:dyDescent="0.3">
      <c r="A50" s="244"/>
      <c r="B50" s="245"/>
      <c r="C50" s="245"/>
      <c r="D50" s="245"/>
      <c r="E50" s="245"/>
      <c r="F50" s="245"/>
      <c r="G50" s="245"/>
      <c r="H50" s="245"/>
      <c r="I50" s="245"/>
      <c r="J50" s="246"/>
      <c r="K50" s="3"/>
    </row>
    <row r="51" spans="1:11" x14ac:dyDescent="0.3">
      <c r="A51" s="244"/>
      <c r="B51" s="245"/>
      <c r="C51" s="245"/>
      <c r="D51" s="245"/>
      <c r="E51" s="245"/>
      <c r="F51" s="245"/>
      <c r="G51" s="245"/>
      <c r="H51" s="245"/>
      <c r="I51" s="245"/>
      <c r="J51" s="246"/>
      <c r="K51" s="3"/>
    </row>
    <row r="52" spans="1:11" x14ac:dyDescent="0.3">
      <c r="A52" s="244"/>
      <c r="B52" s="245"/>
      <c r="C52" s="245"/>
      <c r="D52" s="245"/>
      <c r="E52" s="245"/>
      <c r="F52" s="245"/>
      <c r="G52" s="245"/>
      <c r="H52" s="245"/>
      <c r="I52" s="245"/>
      <c r="J52" s="246"/>
      <c r="K52" s="3"/>
    </row>
    <row r="53" spans="1:11" x14ac:dyDescent="0.3">
      <c r="A53" s="244"/>
      <c r="B53" s="245"/>
      <c r="C53" s="245"/>
      <c r="D53" s="245"/>
      <c r="E53" s="245"/>
      <c r="F53" s="245"/>
      <c r="G53" s="245"/>
      <c r="H53" s="245"/>
      <c r="I53" s="245"/>
      <c r="J53" s="246"/>
      <c r="K53" s="3"/>
    </row>
    <row r="54" spans="1:11" x14ac:dyDescent="0.3">
      <c r="A54" s="244"/>
      <c r="B54" s="245"/>
      <c r="C54" s="245"/>
      <c r="D54" s="245"/>
      <c r="E54" s="245"/>
      <c r="F54" s="245"/>
      <c r="G54" s="245"/>
      <c r="H54" s="245"/>
      <c r="I54" s="245"/>
      <c r="J54" s="246"/>
      <c r="K54" s="3"/>
    </row>
    <row r="55" spans="1:11" x14ac:dyDescent="0.3">
      <c r="A55" s="244"/>
      <c r="B55" s="245"/>
      <c r="C55" s="245"/>
      <c r="D55" s="245"/>
      <c r="E55" s="245"/>
      <c r="F55" s="245"/>
      <c r="G55" s="245"/>
      <c r="H55" s="245"/>
      <c r="I55" s="245"/>
      <c r="J55" s="246"/>
      <c r="K55" s="3"/>
    </row>
    <row r="56" spans="1:11" x14ac:dyDescent="0.3">
      <c r="A56" s="244"/>
      <c r="B56" s="245"/>
      <c r="C56" s="245"/>
      <c r="D56" s="245"/>
      <c r="E56" s="245"/>
      <c r="F56" s="245"/>
      <c r="G56" s="245"/>
      <c r="H56" s="245"/>
      <c r="I56" s="245"/>
      <c r="J56" s="246"/>
      <c r="K56" s="3"/>
    </row>
    <row r="57" spans="1:11" x14ac:dyDescent="0.3">
      <c r="A57" s="244"/>
      <c r="B57" s="245"/>
      <c r="C57" s="245"/>
      <c r="D57" s="245"/>
      <c r="E57" s="245"/>
      <c r="F57" s="245"/>
      <c r="G57" s="245"/>
      <c r="H57" s="245"/>
      <c r="I57" s="245"/>
      <c r="J57" s="246"/>
      <c r="K57" s="3"/>
    </row>
    <row r="58" spans="1:11" x14ac:dyDescent="0.3">
      <c r="A58" s="244"/>
      <c r="B58" s="245"/>
      <c r="C58" s="245"/>
      <c r="D58" s="245"/>
      <c r="E58" s="245"/>
      <c r="F58" s="245"/>
      <c r="G58" s="245"/>
      <c r="H58" s="245"/>
      <c r="I58" s="245"/>
      <c r="J58" s="246"/>
      <c r="K58" s="3"/>
    </row>
    <row r="59" spans="1:11" x14ac:dyDescent="0.3">
      <c r="A59" s="244"/>
      <c r="B59" s="245"/>
      <c r="C59" s="245"/>
      <c r="D59" s="245"/>
      <c r="E59" s="245"/>
      <c r="F59" s="245"/>
      <c r="G59" s="245"/>
      <c r="H59" s="245"/>
      <c r="I59" s="245"/>
      <c r="J59" s="246"/>
      <c r="K59" s="3"/>
    </row>
    <row r="60" spans="1:11" x14ac:dyDescent="0.3">
      <c r="A60" s="244"/>
      <c r="B60" s="245"/>
      <c r="C60" s="245"/>
      <c r="D60" s="245"/>
      <c r="E60" s="245"/>
      <c r="F60" s="245"/>
      <c r="G60" s="245"/>
      <c r="H60" s="245"/>
      <c r="I60" s="245"/>
      <c r="J60" s="246"/>
      <c r="K60" s="3"/>
    </row>
    <row r="61" spans="1:11" x14ac:dyDescent="0.3">
      <c r="A61" s="244"/>
      <c r="B61" s="245"/>
      <c r="C61" s="245"/>
      <c r="D61" s="245"/>
      <c r="E61" s="245"/>
      <c r="F61" s="245"/>
      <c r="G61" s="245"/>
      <c r="H61" s="245"/>
      <c r="I61" s="245"/>
      <c r="J61" s="246"/>
      <c r="K61" s="3"/>
    </row>
    <row r="62" spans="1:11" x14ac:dyDescent="0.3">
      <c r="A62" s="244"/>
      <c r="B62" s="245"/>
      <c r="C62" s="245"/>
      <c r="D62" s="245"/>
      <c r="E62" s="245"/>
      <c r="F62" s="245"/>
      <c r="G62" s="245"/>
      <c r="H62" s="245"/>
      <c r="I62" s="245"/>
      <c r="J62" s="246"/>
      <c r="K62" s="3"/>
    </row>
    <row r="63" spans="1:11" x14ac:dyDescent="0.3">
      <c r="A63" s="244"/>
      <c r="B63" s="245"/>
      <c r="C63" s="245"/>
      <c r="D63" s="245"/>
      <c r="E63" s="245"/>
      <c r="F63" s="245"/>
      <c r="G63" s="245"/>
      <c r="H63" s="245"/>
      <c r="I63" s="245"/>
      <c r="J63" s="246"/>
      <c r="K63" s="3"/>
    </row>
    <row r="64" spans="1:11" x14ac:dyDescent="0.3">
      <c r="A64" s="244"/>
      <c r="B64" s="245"/>
      <c r="C64" s="245"/>
      <c r="D64" s="245"/>
      <c r="E64" s="245"/>
      <c r="F64" s="245"/>
      <c r="G64" s="245"/>
      <c r="H64" s="245"/>
      <c r="I64" s="245"/>
      <c r="J64" s="246"/>
      <c r="K64" s="3"/>
    </row>
    <row r="65" spans="1:11" ht="15" thickBot="1" x14ac:dyDescent="0.35">
      <c r="A65" s="247"/>
      <c r="B65" s="248"/>
      <c r="C65" s="248"/>
      <c r="D65" s="248"/>
      <c r="E65" s="248"/>
      <c r="F65" s="248"/>
      <c r="G65" s="248"/>
      <c r="H65" s="248"/>
      <c r="I65" s="248"/>
      <c r="J65" s="249"/>
      <c r="K65" s="3"/>
    </row>
    <row r="66" spans="1:11" x14ac:dyDescent="0.3">
      <c r="A66" s="235"/>
      <c r="B66" s="236"/>
      <c r="C66" s="236"/>
      <c r="D66" s="236"/>
      <c r="E66" s="236"/>
      <c r="F66" s="236"/>
      <c r="G66" s="236"/>
      <c r="H66" s="236"/>
      <c r="I66" s="236"/>
      <c r="J66" s="237"/>
    </row>
    <row r="67" spans="1:11" ht="16.2" thickBot="1" x14ac:dyDescent="0.35">
      <c r="A67" s="238" t="s">
        <v>55</v>
      </c>
      <c r="B67" s="239"/>
      <c r="C67" s="239"/>
      <c r="D67" s="239"/>
      <c r="E67" s="239"/>
      <c r="F67" s="239"/>
      <c r="G67" s="239"/>
      <c r="H67" s="239"/>
      <c r="I67" s="239"/>
      <c r="J67" s="240"/>
    </row>
    <row r="68" spans="1:11" x14ac:dyDescent="0.3">
      <c r="A68" s="241" t="s">
        <v>56</v>
      </c>
      <c r="B68" s="242"/>
      <c r="C68" s="242"/>
      <c r="D68" s="242"/>
      <c r="E68" s="242"/>
      <c r="F68" s="242"/>
      <c r="G68" s="242"/>
      <c r="H68" s="242"/>
      <c r="I68" s="242"/>
      <c r="J68" s="243"/>
      <c r="K68" s="3"/>
    </row>
    <row r="69" spans="1:11" x14ac:dyDescent="0.3">
      <c r="A69" s="244"/>
      <c r="B69" s="245"/>
      <c r="C69" s="245"/>
      <c r="D69" s="245"/>
      <c r="E69" s="245"/>
      <c r="F69" s="245"/>
      <c r="G69" s="245"/>
      <c r="H69" s="245"/>
      <c r="I69" s="245"/>
      <c r="J69" s="246"/>
      <c r="K69" s="3"/>
    </row>
    <row r="70" spans="1:11" x14ac:dyDescent="0.3">
      <c r="A70" s="244"/>
      <c r="B70" s="245"/>
      <c r="C70" s="245"/>
      <c r="D70" s="245"/>
      <c r="E70" s="245"/>
      <c r="F70" s="245"/>
      <c r="G70" s="245"/>
      <c r="H70" s="245"/>
      <c r="I70" s="245"/>
      <c r="J70" s="246"/>
      <c r="K70" s="3"/>
    </row>
    <row r="71" spans="1:11" x14ac:dyDescent="0.3">
      <c r="A71" s="244"/>
      <c r="B71" s="245"/>
      <c r="C71" s="245"/>
      <c r="D71" s="245"/>
      <c r="E71" s="245"/>
      <c r="F71" s="245"/>
      <c r="G71" s="245"/>
      <c r="H71" s="245"/>
      <c r="I71" s="245"/>
      <c r="J71" s="246"/>
      <c r="K71" s="3"/>
    </row>
    <row r="72" spans="1:11" x14ac:dyDescent="0.3">
      <c r="A72" s="244"/>
      <c r="B72" s="245"/>
      <c r="C72" s="245"/>
      <c r="D72" s="245"/>
      <c r="E72" s="245"/>
      <c r="F72" s="245"/>
      <c r="G72" s="245"/>
      <c r="H72" s="245"/>
      <c r="I72" s="245"/>
      <c r="J72" s="246"/>
      <c r="K72" s="3"/>
    </row>
    <row r="73" spans="1:11" x14ac:dyDescent="0.3">
      <c r="A73" s="244"/>
      <c r="B73" s="245"/>
      <c r="C73" s="245"/>
      <c r="D73" s="245"/>
      <c r="E73" s="245"/>
      <c r="F73" s="245"/>
      <c r="G73" s="245"/>
      <c r="H73" s="245"/>
      <c r="I73" s="245"/>
      <c r="J73" s="246"/>
      <c r="K73" s="3"/>
    </row>
    <row r="74" spans="1:11" x14ac:dyDescent="0.3">
      <c r="A74" s="244"/>
      <c r="B74" s="245"/>
      <c r="C74" s="245"/>
      <c r="D74" s="245"/>
      <c r="E74" s="245"/>
      <c r="F74" s="245"/>
      <c r="G74" s="245"/>
      <c r="H74" s="245"/>
      <c r="I74" s="245"/>
      <c r="J74" s="246"/>
      <c r="K74" s="3"/>
    </row>
    <row r="75" spans="1:11" x14ac:dyDescent="0.3">
      <c r="A75" s="244"/>
      <c r="B75" s="245"/>
      <c r="C75" s="245"/>
      <c r="D75" s="245"/>
      <c r="E75" s="245"/>
      <c r="F75" s="245"/>
      <c r="G75" s="245"/>
      <c r="H75" s="245"/>
      <c r="I75" s="245"/>
      <c r="J75" s="246"/>
      <c r="K75" s="3"/>
    </row>
    <row r="76" spans="1:11" x14ac:dyDescent="0.3">
      <c r="A76" s="244"/>
      <c r="B76" s="245"/>
      <c r="C76" s="245"/>
      <c r="D76" s="245"/>
      <c r="E76" s="245"/>
      <c r="F76" s="245"/>
      <c r="G76" s="245"/>
      <c r="H76" s="245"/>
      <c r="I76" s="245"/>
      <c r="J76" s="246"/>
      <c r="K76" s="3"/>
    </row>
    <row r="77" spans="1:11" x14ac:dyDescent="0.3">
      <c r="A77" s="244"/>
      <c r="B77" s="245"/>
      <c r="C77" s="245"/>
      <c r="D77" s="245"/>
      <c r="E77" s="245"/>
      <c r="F77" s="245"/>
      <c r="G77" s="245"/>
      <c r="H77" s="245"/>
      <c r="I77" s="245"/>
      <c r="J77" s="246"/>
      <c r="K77" s="3"/>
    </row>
    <row r="78" spans="1:11" x14ac:dyDescent="0.3">
      <c r="A78" s="244"/>
      <c r="B78" s="245"/>
      <c r="C78" s="245"/>
      <c r="D78" s="245"/>
      <c r="E78" s="245"/>
      <c r="F78" s="245"/>
      <c r="G78" s="245"/>
      <c r="H78" s="245"/>
      <c r="I78" s="245"/>
      <c r="J78" s="246"/>
      <c r="K78" s="3"/>
    </row>
    <row r="79" spans="1:11" x14ac:dyDescent="0.3">
      <c r="A79" s="244"/>
      <c r="B79" s="245"/>
      <c r="C79" s="245"/>
      <c r="D79" s="245"/>
      <c r="E79" s="245"/>
      <c r="F79" s="245"/>
      <c r="G79" s="245"/>
      <c r="H79" s="245"/>
      <c r="I79" s="245"/>
      <c r="J79" s="246"/>
      <c r="K79" s="3"/>
    </row>
    <row r="80" spans="1:11" x14ac:dyDescent="0.3">
      <c r="A80" s="244"/>
      <c r="B80" s="245"/>
      <c r="C80" s="245"/>
      <c r="D80" s="245"/>
      <c r="E80" s="245"/>
      <c r="F80" s="245"/>
      <c r="G80" s="245"/>
      <c r="H80" s="245"/>
      <c r="I80" s="245"/>
      <c r="J80" s="246"/>
      <c r="K80" s="3"/>
    </row>
    <row r="81" spans="1:11" x14ac:dyDescent="0.3">
      <c r="A81" s="284"/>
      <c r="B81" s="285"/>
      <c r="C81" s="285"/>
      <c r="D81" s="285"/>
      <c r="E81" s="285"/>
      <c r="F81" s="285"/>
      <c r="G81" s="285"/>
      <c r="H81" s="285"/>
      <c r="I81" s="285"/>
      <c r="J81" s="286"/>
      <c r="K81" s="3"/>
    </row>
    <row r="82" spans="1:11" x14ac:dyDescent="0.3">
      <c r="A82" s="284"/>
      <c r="B82" s="285"/>
      <c r="C82" s="285"/>
      <c r="D82" s="285"/>
      <c r="E82" s="285"/>
      <c r="F82" s="285"/>
      <c r="G82" s="285"/>
      <c r="H82" s="285"/>
      <c r="I82" s="285"/>
      <c r="J82" s="286"/>
      <c r="K82" s="3"/>
    </row>
    <row r="83" spans="1:11" x14ac:dyDescent="0.3">
      <c r="A83" s="284"/>
      <c r="B83" s="285"/>
      <c r="C83" s="285"/>
      <c r="D83" s="285"/>
      <c r="E83" s="285"/>
      <c r="F83" s="285"/>
      <c r="G83" s="285"/>
      <c r="H83" s="285"/>
      <c r="I83" s="285"/>
      <c r="J83" s="286"/>
      <c r="K83" s="3"/>
    </row>
    <row r="84" spans="1:11" ht="15" thickBot="1" x14ac:dyDescent="0.35">
      <c r="A84" s="247"/>
      <c r="B84" s="248"/>
      <c r="C84" s="248"/>
      <c r="D84" s="248"/>
      <c r="E84" s="248"/>
      <c r="F84" s="248"/>
      <c r="G84" s="248"/>
      <c r="H84" s="248"/>
      <c r="I84" s="248"/>
      <c r="J84" s="249"/>
      <c r="K84" s="3"/>
    </row>
    <row r="85" spans="1:11" x14ac:dyDescent="0.3">
      <c r="A85" s="235"/>
      <c r="B85" s="236"/>
      <c r="C85" s="236"/>
      <c r="D85" s="236"/>
      <c r="E85" s="236"/>
      <c r="F85" s="236"/>
      <c r="G85" s="236"/>
      <c r="H85" s="236"/>
      <c r="I85" s="236"/>
      <c r="J85" s="237"/>
    </row>
    <row r="86" spans="1:11" ht="16.5" customHeight="1" x14ac:dyDescent="0.3">
      <c r="A86" s="278" t="s">
        <v>57</v>
      </c>
      <c r="B86" s="279"/>
      <c r="C86" s="279"/>
      <c r="D86" s="279"/>
      <c r="E86" s="279"/>
      <c r="F86" s="279"/>
      <c r="G86" s="279"/>
      <c r="H86" s="279"/>
      <c r="I86" s="279"/>
      <c r="J86" s="280"/>
    </row>
    <row r="87" spans="1:11" ht="15" customHeight="1" thickBot="1" x14ac:dyDescent="0.35">
      <c r="A87" s="281"/>
      <c r="B87" s="282"/>
      <c r="C87" s="282"/>
      <c r="D87" s="282"/>
      <c r="E87" s="282"/>
      <c r="F87" s="282"/>
      <c r="G87" s="282"/>
      <c r="H87" s="282"/>
      <c r="I87" s="282"/>
      <c r="J87" s="283"/>
      <c r="K87" s="3"/>
    </row>
    <row r="88" spans="1:11" ht="15" customHeight="1" x14ac:dyDescent="0.3">
      <c r="A88" s="269"/>
      <c r="B88" s="270"/>
      <c r="C88" s="270"/>
      <c r="D88" s="270"/>
      <c r="E88" s="270"/>
      <c r="F88" s="270"/>
      <c r="G88" s="270"/>
      <c r="H88" s="270"/>
      <c r="I88" s="270"/>
      <c r="J88" s="271"/>
      <c r="K88" s="3"/>
    </row>
    <row r="89" spans="1:11" ht="15" customHeight="1" x14ac:dyDescent="0.3">
      <c r="A89" s="272"/>
      <c r="B89" s="273"/>
      <c r="C89" s="273"/>
      <c r="D89" s="273"/>
      <c r="E89" s="273"/>
      <c r="F89" s="273"/>
      <c r="G89" s="273"/>
      <c r="H89" s="273"/>
      <c r="I89" s="273"/>
      <c r="J89" s="274"/>
      <c r="K89" s="3"/>
    </row>
    <row r="90" spans="1:11" ht="15" customHeight="1" x14ac:dyDescent="0.3">
      <c r="A90" s="272"/>
      <c r="B90" s="273"/>
      <c r="C90" s="273"/>
      <c r="D90" s="273"/>
      <c r="E90" s="273"/>
      <c r="F90" s="273"/>
      <c r="G90" s="273"/>
      <c r="H90" s="273"/>
      <c r="I90" s="273"/>
      <c r="J90" s="274"/>
      <c r="K90" s="3"/>
    </row>
    <row r="91" spans="1:11" ht="15" customHeight="1" x14ac:dyDescent="0.3">
      <c r="A91" s="272"/>
      <c r="B91" s="273"/>
      <c r="C91" s="273"/>
      <c r="D91" s="273"/>
      <c r="E91" s="273"/>
      <c r="F91" s="273"/>
      <c r="G91" s="273"/>
      <c r="H91" s="273"/>
      <c r="I91" s="273"/>
      <c r="J91" s="274"/>
      <c r="K91" s="3"/>
    </row>
    <row r="92" spans="1:11" ht="15" customHeight="1" x14ac:dyDescent="0.3">
      <c r="A92" s="272"/>
      <c r="B92" s="273"/>
      <c r="C92" s="273"/>
      <c r="D92" s="273"/>
      <c r="E92" s="273"/>
      <c r="F92" s="273"/>
      <c r="G92" s="273"/>
      <c r="H92" s="273"/>
      <c r="I92" s="273"/>
      <c r="J92" s="274"/>
      <c r="K92" s="3"/>
    </row>
    <row r="93" spans="1:11" ht="15.75" customHeight="1" thickBot="1" x14ac:dyDescent="0.35">
      <c r="A93" s="275"/>
      <c r="B93" s="276"/>
      <c r="C93" s="276"/>
      <c r="D93" s="276"/>
      <c r="E93" s="276"/>
      <c r="F93" s="276"/>
      <c r="G93" s="276"/>
      <c r="H93" s="276"/>
      <c r="I93" s="276"/>
      <c r="J93" s="277"/>
      <c r="K93" s="3"/>
    </row>
    <row r="94" spans="1:11" x14ac:dyDescent="0.3">
      <c r="A94" s="267"/>
      <c r="B94" s="267"/>
      <c r="C94" s="267"/>
      <c r="D94" s="267"/>
      <c r="E94" s="267"/>
      <c r="F94" s="267"/>
      <c r="G94" s="267"/>
      <c r="H94" s="267"/>
      <c r="I94" s="267"/>
      <c r="J94" s="267"/>
    </row>
    <row r="95" spans="1:11" ht="18" x14ac:dyDescent="0.35">
      <c r="A95" s="268" t="s">
        <v>58</v>
      </c>
      <c r="B95" s="268"/>
      <c r="C95" s="268"/>
      <c r="D95" s="268"/>
      <c r="E95" s="268"/>
      <c r="F95" s="268"/>
      <c r="G95" s="268"/>
      <c r="H95" s="268"/>
      <c r="I95" s="268"/>
      <c r="J95" s="268"/>
    </row>
    <row r="96" spans="1:11" ht="15" thickBot="1" x14ac:dyDescent="0.35">
      <c r="A96" s="251"/>
      <c r="B96" s="252"/>
      <c r="C96" s="252"/>
      <c r="D96" s="252"/>
      <c r="E96" s="252"/>
      <c r="F96" s="252"/>
      <c r="G96" s="252"/>
      <c r="H96" s="252"/>
      <c r="I96" s="252"/>
      <c r="J96" s="253"/>
    </row>
    <row r="97" spans="1:11" ht="16.2" thickBot="1" x14ac:dyDescent="0.35">
      <c r="A97" s="254" t="s">
        <v>45</v>
      </c>
      <c r="B97" s="255"/>
      <c r="C97" s="256"/>
      <c r="D97" s="257"/>
      <c r="E97" s="257"/>
      <c r="F97" s="257"/>
      <c r="G97" s="257"/>
      <c r="H97" s="257"/>
      <c r="I97" s="257"/>
      <c r="J97" s="258"/>
      <c r="K97" s="3"/>
    </row>
    <row r="98" spans="1:11" ht="15" thickBot="1" x14ac:dyDescent="0.35">
      <c r="A98" s="259"/>
      <c r="B98" s="260"/>
      <c r="C98" s="260"/>
      <c r="D98" s="260"/>
      <c r="E98" s="260"/>
      <c r="F98" s="260"/>
      <c r="G98" s="260"/>
      <c r="H98" s="260"/>
      <c r="I98" s="260"/>
      <c r="J98" s="261"/>
    </row>
    <row r="99" spans="1:11" ht="15" thickBot="1" x14ac:dyDescent="0.35">
      <c r="A99" s="262" t="s">
        <v>47</v>
      </c>
      <c r="B99" s="263"/>
      <c r="C99" s="264"/>
      <c r="D99" s="2"/>
      <c r="E99" s="5"/>
      <c r="F99" s="265" t="s">
        <v>49</v>
      </c>
      <c r="G99" s="265"/>
      <c r="H99" s="266"/>
      <c r="I99" s="2"/>
      <c r="J99" s="6"/>
    </row>
    <row r="100" spans="1:11" x14ac:dyDescent="0.3">
      <c r="A100" s="235"/>
      <c r="B100" s="236"/>
      <c r="C100" s="236"/>
      <c r="D100" s="236"/>
      <c r="E100" s="236"/>
      <c r="F100" s="236"/>
      <c r="G100" s="236"/>
      <c r="H100" s="236"/>
      <c r="I100" s="236"/>
      <c r="J100" s="237"/>
    </row>
    <row r="101" spans="1:11" ht="16.2" thickBot="1" x14ac:dyDescent="0.35">
      <c r="A101" s="238" t="s">
        <v>51</v>
      </c>
      <c r="B101" s="239"/>
      <c r="C101" s="239"/>
      <c r="D101" s="239"/>
      <c r="E101" s="239"/>
      <c r="F101" s="239"/>
      <c r="G101" s="239"/>
      <c r="H101" s="239"/>
      <c r="I101" s="239"/>
      <c r="J101" s="240"/>
    </row>
    <row r="102" spans="1:11" x14ac:dyDescent="0.3">
      <c r="A102" s="241"/>
      <c r="B102" s="242"/>
      <c r="C102" s="242"/>
      <c r="D102" s="242"/>
      <c r="E102" s="242"/>
      <c r="F102" s="242"/>
      <c r="G102" s="242"/>
      <c r="H102" s="242"/>
      <c r="I102" s="242"/>
      <c r="J102" s="243"/>
      <c r="K102" s="3"/>
    </row>
    <row r="103" spans="1:11" x14ac:dyDescent="0.3">
      <c r="A103" s="244"/>
      <c r="B103" s="245"/>
      <c r="C103" s="245"/>
      <c r="D103" s="245"/>
      <c r="E103" s="245"/>
      <c r="F103" s="245"/>
      <c r="G103" s="245"/>
      <c r="H103" s="245"/>
      <c r="I103" s="245"/>
      <c r="J103" s="246"/>
      <c r="K103" s="3"/>
    </row>
    <row r="104" spans="1:11" x14ac:dyDescent="0.3">
      <c r="A104" s="244"/>
      <c r="B104" s="245"/>
      <c r="C104" s="245"/>
      <c r="D104" s="245"/>
      <c r="E104" s="245"/>
      <c r="F104" s="245"/>
      <c r="G104" s="245"/>
      <c r="H104" s="245"/>
      <c r="I104" s="245"/>
      <c r="J104" s="246"/>
      <c r="K104" s="3"/>
    </row>
    <row r="105" spans="1:11" x14ac:dyDescent="0.3">
      <c r="A105" s="284"/>
      <c r="B105" s="285"/>
      <c r="C105" s="285"/>
      <c r="D105" s="285"/>
      <c r="E105" s="285"/>
      <c r="F105" s="285"/>
      <c r="G105" s="285"/>
      <c r="H105" s="285"/>
      <c r="I105" s="285"/>
      <c r="J105" s="286"/>
      <c r="K105" s="3"/>
    </row>
    <row r="106" spans="1:11" x14ac:dyDescent="0.3">
      <c r="A106" s="284"/>
      <c r="B106" s="285"/>
      <c r="C106" s="285"/>
      <c r="D106" s="285"/>
      <c r="E106" s="285"/>
      <c r="F106" s="285"/>
      <c r="G106" s="285"/>
      <c r="H106" s="285"/>
      <c r="I106" s="285"/>
      <c r="J106" s="286"/>
      <c r="K106" s="3"/>
    </row>
    <row r="107" spans="1:11" x14ac:dyDescent="0.3">
      <c r="A107" s="284"/>
      <c r="B107" s="285"/>
      <c r="C107" s="285"/>
      <c r="D107" s="285"/>
      <c r="E107" s="285"/>
      <c r="F107" s="285"/>
      <c r="G107" s="285"/>
      <c r="H107" s="285"/>
      <c r="I107" s="285"/>
      <c r="J107" s="286"/>
      <c r="K107" s="3"/>
    </row>
    <row r="108" spans="1:11" x14ac:dyDescent="0.3">
      <c r="A108" s="284"/>
      <c r="B108" s="285"/>
      <c r="C108" s="285"/>
      <c r="D108" s="285"/>
      <c r="E108" s="285"/>
      <c r="F108" s="285"/>
      <c r="G108" s="285"/>
      <c r="H108" s="285"/>
      <c r="I108" s="285"/>
      <c r="J108" s="286"/>
      <c r="K108" s="3"/>
    </row>
    <row r="109" spans="1:11" x14ac:dyDescent="0.3">
      <c r="A109" s="284"/>
      <c r="B109" s="285"/>
      <c r="C109" s="285"/>
      <c r="D109" s="285"/>
      <c r="E109" s="285"/>
      <c r="F109" s="285"/>
      <c r="G109" s="285"/>
      <c r="H109" s="285"/>
      <c r="I109" s="285"/>
      <c r="J109" s="286"/>
      <c r="K109" s="3"/>
    </row>
    <row r="110" spans="1:11" x14ac:dyDescent="0.3">
      <c r="A110" s="284"/>
      <c r="B110" s="285"/>
      <c r="C110" s="285"/>
      <c r="D110" s="285"/>
      <c r="E110" s="285"/>
      <c r="F110" s="285"/>
      <c r="G110" s="285"/>
      <c r="H110" s="285"/>
      <c r="I110" s="285"/>
      <c r="J110" s="286"/>
      <c r="K110" s="3"/>
    </row>
    <row r="111" spans="1:11" x14ac:dyDescent="0.3">
      <c r="A111" s="247"/>
      <c r="B111" s="248"/>
      <c r="C111" s="248"/>
      <c r="D111" s="248"/>
      <c r="E111" s="248"/>
      <c r="F111" s="248"/>
      <c r="G111" s="248"/>
      <c r="H111" s="248"/>
      <c r="I111" s="248"/>
      <c r="J111" s="249"/>
      <c r="K111" s="3"/>
    </row>
    <row r="112" spans="1:11" x14ac:dyDescent="0.3">
      <c r="A112" s="235"/>
      <c r="B112" s="236"/>
      <c r="C112" s="236"/>
      <c r="D112" s="236"/>
      <c r="E112" s="236"/>
      <c r="F112" s="236"/>
      <c r="G112" s="236"/>
      <c r="H112" s="236"/>
      <c r="I112" s="236"/>
      <c r="J112" s="237"/>
    </row>
    <row r="113" spans="1:11" ht="16.2" thickBot="1" x14ac:dyDescent="0.35">
      <c r="A113" s="238" t="s">
        <v>53</v>
      </c>
      <c r="B113" s="239"/>
      <c r="C113" s="239"/>
      <c r="D113" s="239"/>
      <c r="E113" s="239"/>
      <c r="F113" s="239"/>
      <c r="G113" s="239"/>
      <c r="H113" s="239"/>
      <c r="I113" s="239"/>
      <c r="J113" s="240"/>
    </row>
    <row r="114" spans="1:11" x14ac:dyDescent="0.3">
      <c r="A114" s="241"/>
      <c r="B114" s="242"/>
      <c r="C114" s="242"/>
      <c r="D114" s="242"/>
      <c r="E114" s="242"/>
      <c r="F114" s="242"/>
      <c r="G114" s="242"/>
      <c r="H114" s="242"/>
      <c r="I114" s="242"/>
      <c r="J114" s="243"/>
      <c r="K114" s="3"/>
    </row>
    <row r="115" spans="1:11" x14ac:dyDescent="0.3">
      <c r="A115" s="284"/>
      <c r="B115" s="285"/>
      <c r="C115" s="285"/>
      <c r="D115" s="285"/>
      <c r="E115" s="285"/>
      <c r="F115" s="285"/>
      <c r="G115" s="285"/>
      <c r="H115" s="285"/>
      <c r="I115" s="285"/>
      <c r="J115" s="286"/>
      <c r="K115" s="3"/>
    </row>
    <row r="116" spans="1:11" x14ac:dyDescent="0.3">
      <c r="A116" s="284"/>
      <c r="B116" s="285"/>
      <c r="C116" s="285"/>
      <c r="D116" s="285"/>
      <c r="E116" s="285"/>
      <c r="F116" s="285"/>
      <c r="G116" s="285"/>
      <c r="H116" s="285"/>
      <c r="I116" s="285"/>
      <c r="J116" s="286"/>
      <c r="K116" s="3"/>
    </row>
    <row r="117" spans="1:11" x14ac:dyDescent="0.3">
      <c r="A117" s="284"/>
      <c r="B117" s="285"/>
      <c r="C117" s="285"/>
      <c r="D117" s="285"/>
      <c r="E117" s="285"/>
      <c r="F117" s="285"/>
      <c r="G117" s="285"/>
      <c r="H117" s="285"/>
      <c r="I117" s="285"/>
      <c r="J117" s="286"/>
      <c r="K117" s="3"/>
    </row>
    <row r="118" spans="1:11" ht="15" thickBot="1" x14ac:dyDescent="0.35">
      <c r="A118" s="247"/>
      <c r="B118" s="248"/>
      <c r="C118" s="248"/>
      <c r="D118" s="248"/>
      <c r="E118" s="248"/>
      <c r="F118" s="248"/>
      <c r="G118" s="248"/>
      <c r="H118" s="248"/>
      <c r="I118" s="248"/>
      <c r="J118" s="249"/>
      <c r="K118" s="3"/>
    </row>
    <row r="119" spans="1:11" x14ac:dyDescent="0.3">
      <c r="A119" s="235"/>
      <c r="B119" s="236"/>
      <c r="C119" s="236"/>
      <c r="D119" s="236"/>
      <c r="E119" s="236"/>
      <c r="F119" s="236"/>
      <c r="G119" s="236"/>
      <c r="H119" s="236"/>
      <c r="I119" s="236"/>
      <c r="J119" s="237"/>
    </row>
    <row r="120" spans="1:11" ht="15.6" x14ac:dyDescent="0.3">
      <c r="A120" s="238" t="s">
        <v>55</v>
      </c>
      <c r="B120" s="239"/>
      <c r="C120" s="239"/>
      <c r="D120" s="239"/>
      <c r="E120" s="239"/>
      <c r="F120" s="239"/>
      <c r="G120" s="239"/>
      <c r="H120" s="239"/>
      <c r="I120" s="239"/>
      <c r="J120" s="240"/>
    </row>
    <row r="121" spans="1:11" ht="15.75" customHeight="1" x14ac:dyDescent="0.3">
      <c r="A121" s="241"/>
      <c r="B121" s="242"/>
      <c r="C121" s="242"/>
      <c r="D121" s="242"/>
      <c r="E121" s="242"/>
      <c r="F121" s="242"/>
      <c r="G121" s="242"/>
      <c r="H121" s="242"/>
      <c r="I121" s="242"/>
      <c r="J121" s="243"/>
      <c r="K121" s="3"/>
    </row>
    <row r="122" spans="1:11" x14ac:dyDescent="0.3">
      <c r="A122" s="284"/>
      <c r="B122" s="285"/>
      <c r="C122" s="285"/>
      <c r="D122" s="285"/>
      <c r="E122" s="285"/>
      <c r="F122" s="285"/>
      <c r="G122" s="285"/>
      <c r="H122" s="285"/>
      <c r="I122" s="285"/>
      <c r="J122" s="286"/>
      <c r="K122" s="3"/>
    </row>
    <row r="123" spans="1:11" x14ac:dyDescent="0.3">
      <c r="A123" s="284"/>
      <c r="B123" s="285"/>
      <c r="C123" s="285"/>
      <c r="D123" s="285"/>
      <c r="E123" s="285"/>
      <c r="F123" s="285"/>
      <c r="G123" s="285"/>
      <c r="H123" s="285"/>
      <c r="I123" s="285"/>
      <c r="J123" s="286"/>
      <c r="K123" s="3"/>
    </row>
    <row r="124" spans="1:11" x14ac:dyDescent="0.3">
      <c r="A124" s="284"/>
      <c r="B124" s="285"/>
      <c r="C124" s="285"/>
      <c r="D124" s="285"/>
      <c r="E124" s="285"/>
      <c r="F124" s="285"/>
      <c r="G124" s="285"/>
      <c r="H124" s="285"/>
      <c r="I124" s="285"/>
      <c r="J124" s="286"/>
      <c r="K124" s="3"/>
    </row>
    <row r="125" spans="1:11" x14ac:dyDescent="0.3">
      <c r="A125" s="284"/>
      <c r="B125" s="285"/>
      <c r="C125" s="285"/>
      <c r="D125" s="285"/>
      <c r="E125" s="285"/>
      <c r="F125" s="285"/>
      <c r="G125" s="285"/>
      <c r="H125" s="285"/>
      <c r="I125" s="285"/>
      <c r="J125" s="286"/>
      <c r="K125" s="3"/>
    </row>
    <row r="126" spans="1:11" x14ac:dyDescent="0.3">
      <c r="A126" s="247"/>
      <c r="B126" s="248"/>
      <c r="C126" s="248"/>
      <c r="D126" s="248"/>
      <c r="E126" s="248"/>
      <c r="F126" s="248"/>
      <c r="G126" s="248"/>
      <c r="H126" s="248"/>
      <c r="I126" s="248"/>
      <c r="J126" s="249"/>
      <c r="K126" s="3"/>
    </row>
    <row r="127" spans="1:11" x14ac:dyDescent="0.3">
      <c r="A127" s="235"/>
      <c r="B127" s="236"/>
      <c r="C127" s="236"/>
      <c r="D127" s="236"/>
      <c r="E127" s="236"/>
      <c r="F127" s="236"/>
      <c r="G127" s="236"/>
      <c r="H127" s="236"/>
      <c r="I127" s="236"/>
      <c r="J127" s="237"/>
    </row>
    <row r="128" spans="1:11" ht="16.5" customHeight="1" x14ac:dyDescent="0.3">
      <c r="A128" s="278" t="s">
        <v>57</v>
      </c>
      <c r="B128" s="279"/>
      <c r="C128" s="279"/>
      <c r="D128" s="279"/>
      <c r="E128" s="279"/>
      <c r="F128" s="279"/>
      <c r="G128" s="279"/>
      <c r="H128" s="279"/>
      <c r="I128" s="279"/>
      <c r="J128" s="280"/>
    </row>
    <row r="129" spans="1:11" ht="15" customHeight="1" thickBot="1" x14ac:dyDescent="0.35">
      <c r="A129" s="281"/>
      <c r="B129" s="282"/>
      <c r="C129" s="282"/>
      <c r="D129" s="282"/>
      <c r="E129" s="282"/>
      <c r="F129" s="282"/>
      <c r="G129" s="282"/>
      <c r="H129" s="282"/>
      <c r="I129" s="282"/>
      <c r="J129" s="283"/>
      <c r="K129" s="3"/>
    </row>
    <row r="130" spans="1:11" ht="15" customHeight="1" x14ac:dyDescent="0.3">
      <c r="A130" s="269"/>
      <c r="B130" s="270"/>
      <c r="C130" s="270"/>
      <c r="D130" s="270"/>
      <c r="E130" s="270"/>
      <c r="F130" s="270"/>
      <c r="G130" s="270"/>
      <c r="H130" s="270"/>
      <c r="I130" s="270"/>
      <c r="J130" s="271"/>
      <c r="K130" s="3"/>
    </row>
    <row r="131" spans="1:11" ht="15" customHeight="1" x14ac:dyDescent="0.3">
      <c r="A131" s="272"/>
      <c r="B131" s="273"/>
      <c r="C131" s="273"/>
      <c r="D131" s="273"/>
      <c r="E131" s="273"/>
      <c r="F131" s="273"/>
      <c r="G131" s="273"/>
      <c r="H131" s="273"/>
      <c r="I131" s="273"/>
      <c r="J131" s="274"/>
      <c r="K131" s="3"/>
    </row>
    <row r="132" spans="1:11" ht="15" customHeight="1" x14ac:dyDescent="0.3">
      <c r="A132" s="272"/>
      <c r="B132" s="273"/>
      <c r="C132" s="273"/>
      <c r="D132" s="273"/>
      <c r="E132" s="273"/>
      <c r="F132" s="273"/>
      <c r="G132" s="273"/>
      <c r="H132" s="273"/>
      <c r="I132" s="273"/>
      <c r="J132" s="274"/>
      <c r="K132" s="3"/>
    </row>
    <row r="133" spans="1:11" ht="15" customHeight="1" x14ac:dyDescent="0.3">
      <c r="A133" s="272"/>
      <c r="B133" s="273"/>
      <c r="C133" s="273"/>
      <c r="D133" s="273"/>
      <c r="E133" s="273"/>
      <c r="F133" s="273"/>
      <c r="G133" s="273"/>
      <c r="H133" s="273"/>
      <c r="I133" s="273"/>
      <c r="J133" s="274"/>
      <c r="K133" s="3"/>
    </row>
    <row r="134" spans="1:11" ht="15" customHeight="1" x14ac:dyDescent="0.3">
      <c r="A134" s="272"/>
      <c r="B134" s="273"/>
      <c r="C134" s="273"/>
      <c r="D134" s="273"/>
      <c r="E134" s="273"/>
      <c r="F134" s="273"/>
      <c r="G134" s="273"/>
      <c r="H134" s="273"/>
      <c r="I134" s="273"/>
      <c r="J134" s="274"/>
      <c r="K134" s="3"/>
    </row>
    <row r="135" spans="1:11" ht="15.75" customHeight="1" thickBot="1" x14ac:dyDescent="0.35">
      <c r="A135" s="275"/>
      <c r="B135" s="276"/>
      <c r="C135" s="276"/>
      <c r="D135" s="276"/>
      <c r="E135" s="276"/>
      <c r="F135" s="276"/>
      <c r="G135" s="276"/>
      <c r="H135" s="276"/>
      <c r="I135" s="276"/>
      <c r="J135" s="277"/>
      <c r="K135" s="3"/>
    </row>
    <row r="136" spans="1:11" x14ac:dyDescent="0.3">
      <c r="A136" s="267"/>
      <c r="B136" s="267"/>
      <c r="C136" s="267"/>
      <c r="D136" s="267"/>
      <c r="E136" s="267"/>
      <c r="F136" s="267"/>
      <c r="G136" s="267"/>
      <c r="H136" s="267"/>
      <c r="I136" s="267"/>
      <c r="J136" s="267"/>
    </row>
    <row r="137" spans="1:11" ht="18" x14ac:dyDescent="0.35">
      <c r="A137" s="268" t="s">
        <v>59</v>
      </c>
      <c r="B137" s="268"/>
      <c r="C137" s="268"/>
      <c r="D137" s="268"/>
      <c r="E137" s="268"/>
      <c r="F137" s="268"/>
      <c r="G137" s="268"/>
      <c r="H137" s="268"/>
      <c r="I137" s="268"/>
      <c r="J137" s="268"/>
    </row>
    <row r="138" spans="1:11" x14ac:dyDescent="0.3">
      <c r="A138" s="251"/>
      <c r="B138" s="252"/>
      <c r="C138" s="252"/>
      <c r="D138" s="252"/>
      <c r="E138" s="252"/>
      <c r="F138" s="252"/>
      <c r="G138" s="252"/>
      <c r="H138" s="252"/>
      <c r="I138" s="252"/>
      <c r="J138" s="253"/>
    </row>
    <row r="139" spans="1:11" ht="15.6" x14ac:dyDescent="0.3">
      <c r="A139" s="254" t="s">
        <v>45</v>
      </c>
      <c r="B139" s="255"/>
      <c r="C139" s="256"/>
      <c r="D139" s="257"/>
      <c r="E139" s="257"/>
      <c r="F139" s="257"/>
      <c r="G139" s="257"/>
      <c r="H139" s="257"/>
      <c r="I139" s="257"/>
      <c r="J139" s="258"/>
      <c r="K139" s="3"/>
    </row>
    <row r="140" spans="1:11" x14ac:dyDescent="0.3">
      <c r="A140" s="259"/>
      <c r="B140" s="260"/>
      <c r="C140" s="260"/>
      <c r="D140" s="260"/>
      <c r="E140" s="260"/>
      <c r="F140" s="260"/>
      <c r="G140" s="260"/>
      <c r="H140" s="260"/>
      <c r="I140" s="260"/>
      <c r="J140" s="261"/>
    </row>
    <row r="141" spans="1:11" x14ac:dyDescent="0.3">
      <c r="A141" s="262" t="s">
        <v>47</v>
      </c>
      <c r="B141" s="263"/>
      <c r="C141" s="264"/>
      <c r="D141" s="2"/>
      <c r="E141" s="5"/>
      <c r="F141" s="265" t="s">
        <v>49</v>
      </c>
      <c r="G141" s="265"/>
      <c r="H141" s="266"/>
      <c r="I141" s="2"/>
      <c r="J141" s="6"/>
    </row>
    <row r="142" spans="1:11" x14ac:dyDescent="0.3">
      <c r="A142" s="235"/>
      <c r="B142" s="236"/>
      <c r="C142" s="236"/>
      <c r="D142" s="236"/>
      <c r="E142" s="236"/>
      <c r="F142" s="236"/>
      <c r="G142" s="236"/>
      <c r="H142" s="236"/>
      <c r="I142" s="236"/>
      <c r="J142" s="237"/>
    </row>
    <row r="143" spans="1:11" ht="15.6" x14ac:dyDescent="0.3">
      <c r="A143" s="238" t="s">
        <v>51</v>
      </c>
      <c r="B143" s="239"/>
      <c r="C143" s="239"/>
      <c r="D143" s="239"/>
      <c r="E143" s="239"/>
      <c r="F143" s="239"/>
      <c r="G143" s="239"/>
      <c r="H143" s="239"/>
      <c r="I143" s="239"/>
      <c r="J143" s="240"/>
    </row>
    <row r="144" spans="1:11" x14ac:dyDescent="0.3">
      <c r="A144" s="241"/>
      <c r="B144" s="242"/>
      <c r="C144" s="242"/>
      <c r="D144" s="242"/>
      <c r="E144" s="242"/>
      <c r="F144" s="242"/>
      <c r="G144" s="242"/>
      <c r="H144" s="242"/>
      <c r="I144" s="242"/>
      <c r="J144" s="243"/>
      <c r="K144" s="3"/>
    </row>
    <row r="145" spans="1:11" x14ac:dyDescent="0.3">
      <c r="A145" s="244"/>
      <c r="B145" s="245"/>
      <c r="C145" s="245"/>
      <c r="D145" s="245"/>
      <c r="E145" s="245"/>
      <c r="F145" s="245"/>
      <c r="G145" s="245"/>
      <c r="H145" s="245"/>
      <c r="I145" s="245"/>
      <c r="J145" s="246"/>
      <c r="K145" s="3"/>
    </row>
    <row r="146" spans="1:11" x14ac:dyDescent="0.3">
      <c r="A146" s="244"/>
      <c r="B146" s="245"/>
      <c r="C146" s="245"/>
      <c r="D146" s="245"/>
      <c r="E146" s="245"/>
      <c r="F146" s="245"/>
      <c r="G146" s="245"/>
      <c r="H146" s="245"/>
      <c r="I146" s="245"/>
      <c r="J146" s="246"/>
      <c r="K146" s="3"/>
    </row>
    <row r="147" spans="1:11" x14ac:dyDescent="0.3">
      <c r="A147" s="244"/>
      <c r="B147" s="245"/>
      <c r="C147" s="245"/>
      <c r="D147" s="245"/>
      <c r="E147" s="245"/>
      <c r="F147" s="245"/>
      <c r="G147" s="245"/>
      <c r="H147" s="245"/>
      <c r="I147" s="245"/>
      <c r="J147" s="246"/>
      <c r="K147" s="3"/>
    </row>
    <row r="148" spans="1:11" x14ac:dyDescent="0.3">
      <c r="A148" s="284"/>
      <c r="B148" s="285"/>
      <c r="C148" s="285"/>
      <c r="D148" s="285"/>
      <c r="E148" s="285"/>
      <c r="F148" s="285"/>
      <c r="G148" s="285"/>
      <c r="H148" s="285"/>
      <c r="I148" s="285"/>
      <c r="J148" s="286"/>
      <c r="K148" s="3"/>
    </row>
    <row r="149" spans="1:11" x14ac:dyDescent="0.3">
      <c r="A149" s="284"/>
      <c r="B149" s="285"/>
      <c r="C149" s="285"/>
      <c r="D149" s="285"/>
      <c r="E149" s="285"/>
      <c r="F149" s="285"/>
      <c r="G149" s="285"/>
      <c r="H149" s="285"/>
      <c r="I149" s="285"/>
      <c r="J149" s="286"/>
      <c r="K149" s="3"/>
    </row>
    <row r="150" spans="1:11" x14ac:dyDescent="0.3">
      <c r="A150" s="284"/>
      <c r="B150" s="285"/>
      <c r="C150" s="285"/>
      <c r="D150" s="285"/>
      <c r="E150" s="285"/>
      <c r="F150" s="285"/>
      <c r="G150" s="285"/>
      <c r="H150" s="285"/>
      <c r="I150" s="285"/>
      <c r="J150" s="286"/>
      <c r="K150" s="3"/>
    </row>
    <row r="151" spans="1:11" x14ac:dyDescent="0.3">
      <c r="A151" s="284"/>
      <c r="B151" s="285"/>
      <c r="C151" s="285"/>
      <c r="D151" s="285"/>
      <c r="E151" s="285"/>
      <c r="F151" s="285"/>
      <c r="G151" s="285"/>
      <c r="H151" s="285"/>
      <c r="I151" s="285"/>
      <c r="J151" s="286"/>
      <c r="K151" s="3"/>
    </row>
    <row r="152" spans="1:11" x14ac:dyDescent="0.3">
      <c r="A152" s="284"/>
      <c r="B152" s="285"/>
      <c r="C152" s="285"/>
      <c r="D152" s="285"/>
      <c r="E152" s="285"/>
      <c r="F152" s="285"/>
      <c r="G152" s="285"/>
      <c r="H152" s="285"/>
      <c r="I152" s="285"/>
      <c r="J152" s="286"/>
      <c r="K152" s="3"/>
    </row>
    <row r="153" spans="1:11" x14ac:dyDescent="0.3">
      <c r="A153" s="247"/>
      <c r="B153" s="248"/>
      <c r="C153" s="248"/>
      <c r="D153" s="248"/>
      <c r="E153" s="248"/>
      <c r="F153" s="248"/>
      <c r="G153" s="248"/>
      <c r="H153" s="248"/>
      <c r="I153" s="248"/>
      <c r="J153" s="249"/>
      <c r="K153" s="3"/>
    </row>
    <row r="154" spans="1:11" x14ac:dyDescent="0.3">
      <c r="A154" s="235"/>
      <c r="B154" s="236"/>
      <c r="C154" s="236"/>
      <c r="D154" s="236"/>
      <c r="E154" s="236"/>
      <c r="F154" s="236"/>
      <c r="G154" s="236"/>
      <c r="H154" s="236"/>
      <c r="I154" s="236"/>
      <c r="J154" s="237"/>
    </row>
    <row r="155" spans="1:11" ht="15.6" x14ac:dyDescent="0.3">
      <c r="A155" s="238" t="s">
        <v>53</v>
      </c>
      <c r="B155" s="239"/>
      <c r="C155" s="239"/>
      <c r="D155" s="239"/>
      <c r="E155" s="239"/>
      <c r="F155" s="239"/>
      <c r="G155" s="239"/>
      <c r="H155" s="239"/>
      <c r="I155" s="239"/>
      <c r="J155" s="240"/>
    </row>
    <row r="156" spans="1:11" x14ac:dyDescent="0.3">
      <c r="A156" s="241"/>
      <c r="B156" s="242"/>
      <c r="C156" s="242"/>
      <c r="D156" s="242"/>
      <c r="E156" s="242"/>
      <c r="F156" s="242"/>
      <c r="G156" s="242"/>
      <c r="H156" s="242"/>
      <c r="I156" s="242"/>
      <c r="J156" s="243"/>
      <c r="K156" s="3"/>
    </row>
    <row r="157" spans="1:11" x14ac:dyDescent="0.3">
      <c r="A157" s="244"/>
      <c r="B157" s="245"/>
      <c r="C157" s="245"/>
      <c r="D157" s="245"/>
      <c r="E157" s="245"/>
      <c r="F157" s="245"/>
      <c r="G157" s="245"/>
      <c r="H157" s="245"/>
      <c r="I157" s="245"/>
      <c r="J157" s="246"/>
      <c r="K157" s="3"/>
    </row>
    <row r="158" spans="1:11" x14ac:dyDescent="0.3">
      <c r="A158" s="284"/>
      <c r="B158" s="285"/>
      <c r="C158" s="285"/>
      <c r="D158" s="285"/>
      <c r="E158" s="285"/>
      <c r="F158" s="285"/>
      <c r="G158" s="285"/>
      <c r="H158" s="285"/>
      <c r="I158" s="285"/>
      <c r="J158" s="286"/>
      <c r="K158" s="3"/>
    </row>
    <row r="159" spans="1:11" x14ac:dyDescent="0.3">
      <c r="A159" s="284"/>
      <c r="B159" s="285"/>
      <c r="C159" s="285"/>
      <c r="D159" s="285"/>
      <c r="E159" s="285"/>
      <c r="F159" s="285"/>
      <c r="G159" s="285"/>
      <c r="H159" s="285"/>
      <c r="I159" s="285"/>
      <c r="J159" s="286"/>
      <c r="K159" s="3"/>
    </row>
    <row r="160" spans="1:11" x14ac:dyDescent="0.3">
      <c r="A160" s="247"/>
      <c r="B160" s="248"/>
      <c r="C160" s="248"/>
      <c r="D160" s="248"/>
      <c r="E160" s="248"/>
      <c r="F160" s="248"/>
      <c r="G160" s="248"/>
      <c r="H160" s="248"/>
      <c r="I160" s="248"/>
      <c r="J160" s="249"/>
      <c r="K160" s="3"/>
    </row>
    <row r="161" spans="1:11" x14ac:dyDescent="0.3">
      <c r="A161" s="235"/>
      <c r="B161" s="236"/>
      <c r="C161" s="236"/>
      <c r="D161" s="236"/>
      <c r="E161" s="236"/>
      <c r="F161" s="236"/>
      <c r="G161" s="236"/>
      <c r="H161" s="236"/>
      <c r="I161" s="236"/>
      <c r="J161" s="237"/>
    </row>
    <row r="162" spans="1:11" ht="15.6" x14ac:dyDescent="0.3">
      <c r="A162" s="238" t="s">
        <v>55</v>
      </c>
      <c r="B162" s="239"/>
      <c r="C162" s="239"/>
      <c r="D162" s="239"/>
      <c r="E162" s="239"/>
      <c r="F162" s="239"/>
      <c r="G162" s="239"/>
      <c r="H162" s="239"/>
      <c r="I162" s="239"/>
      <c r="J162" s="240"/>
    </row>
    <row r="163" spans="1:11" ht="15.75" customHeight="1" x14ac:dyDescent="0.3">
      <c r="A163" s="241"/>
      <c r="B163" s="242"/>
      <c r="C163" s="242"/>
      <c r="D163" s="242"/>
      <c r="E163" s="242"/>
      <c r="F163" s="242"/>
      <c r="G163" s="242"/>
      <c r="H163" s="242"/>
      <c r="I163" s="242"/>
      <c r="J163" s="243"/>
      <c r="K163" s="3"/>
    </row>
    <row r="164" spans="1:11" x14ac:dyDescent="0.3">
      <c r="A164" s="284"/>
      <c r="B164" s="285"/>
      <c r="C164" s="285"/>
      <c r="D164" s="285"/>
      <c r="E164" s="285"/>
      <c r="F164" s="285"/>
      <c r="G164" s="285"/>
      <c r="H164" s="285"/>
      <c r="I164" s="285"/>
      <c r="J164" s="286"/>
      <c r="K164" s="3"/>
    </row>
    <row r="165" spans="1:11" x14ac:dyDescent="0.3">
      <c r="A165" s="284"/>
      <c r="B165" s="285"/>
      <c r="C165" s="285"/>
      <c r="D165" s="285"/>
      <c r="E165" s="285"/>
      <c r="F165" s="285"/>
      <c r="G165" s="285"/>
      <c r="H165" s="285"/>
      <c r="I165" s="285"/>
      <c r="J165" s="286"/>
      <c r="K165" s="3"/>
    </row>
    <row r="166" spans="1:11" x14ac:dyDescent="0.3">
      <c r="A166" s="284"/>
      <c r="B166" s="285"/>
      <c r="C166" s="285"/>
      <c r="D166" s="285"/>
      <c r="E166" s="285"/>
      <c r="F166" s="285"/>
      <c r="G166" s="285"/>
      <c r="H166" s="285"/>
      <c r="I166" s="285"/>
      <c r="J166" s="286"/>
      <c r="K166" s="3"/>
    </row>
    <row r="167" spans="1:11" x14ac:dyDescent="0.3">
      <c r="A167" s="284"/>
      <c r="B167" s="285"/>
      <c r="C167" s="285"/>
      <c r="D167" s="285"/>
      <c r="E167" s="285"/>
      <c r="F167" s="285"/>
      <c r="G167" s="285"/>
      <c r="H167" s="285"/>
      <c r="I167" s="285"/>
      <c r="J167" s="286"/>
      <c r="K167" s="3"/>
    </row>
    <row r="168" spans="1:11" x14ac:dyDescent="0.3">
      <c r="A168" s="247"/>
      <c r="B168" s="248"/>
      <c r="C168" s="248"/>
      <c r="D168" s="248"/>
      <c r="E168" s="248"/>
      <c r="F168" s="248"/>
      <c r="G168" s="248"/>
      <c r="H168" s="248"/>
      <c r="I168" s="248"/>
      <c r="J168" s="249"/>
      <c r="K168" s="3"/>
    </row>
    <row r="169" spans="1:11" x14ac:dyDescent="0.3">
      <c r="A169" s="235"/>
      <c r="B169" s="236"/>
      <c r="C169" s="236"/>
      <c r="D169" s="236"/>
      <c r="E169" s="236"/>
      <c r="F169" s="236"/>
      <c r="G169" s="236"/>
      <c r="H169" s="236"/>
      <c r="I169" s="236"/>
      <c r="J169" s="237"/>
    </row>
    <row r="170" spans="1:11" ht="16.5" customHeight="1" x14ac:dyDescent="0.3">
      <c r="A170" s="278" t="s">
        <v>57</v>
      </c>
      <c r="B170" s="279"/>
      <c r="C170" s="279"/>
      <c r="D170" s="279"/>
      <c r="E170" s="279"/>
      <c r="F170" s="279"/>
      <c r="G170" s="279"/>
      <c r="H170" s="279"/>
      <c r="I170" s="279"/>
      <c r="J170" s="280"/>
    </row>
    <row r="171" spans="1:11" ht="15" customHeight="1" thickBot="1" x14ac:dyDescent="0.35">
      <c r="A171" s="281"/>
      <c r="B171" s="282"/>
      <c r="C171" s="282"/>
      <c r="D171" s="282"/>
      <c r="E171" s="282"/>
      <c r="F171" s="282"/>
      <c r="G171" s="282"/>
      <c r="H171" s="282"/>
      <c r="I171" s="282"/>
      <c r="J171" s="283"/>
      <c r="K171" s="3"/>
    </row>
    <row r="172" spans="1:11" ht="15" customHeight="1" x14ac:dyDescent="0.3">
      <c r="A172" s="269"/>
      <c r="B172" s="270"/>
      <c r="C172" s="270"/>
      <c r="D172" s="270"/>
      <c r="E172" s="270"/>
      <c r="F172" s="270"/>
      <c r="G172" s="270"/>
      <c r="H172" s="270"/>
      <c r="I172" s="270"/>
      <c r="J172" s="271"/>
      <c r="K172" s="3"/>
    </row>
    <row r="173" spans="1:11" ht="15" customHeight="1" x14ac:dyDescent="0.3">
      <c r="A173" s="272"/>
      <c r="B173" s="273"/>
      <c r="C173" s="273"/>
      <c r="D173" s="273"/>
      <c r="E173" s="273"/>
      <c r="F173" s="273"/>
      <c r="G173" s="273"/>
      <c r="H173" s="273"/>
      <c r="I173" s="273"/>
      <c r="J173" s="274"/>
      <c r="K173" s="3"/>
    </row>
    <row r="174" spans="1:11" ht="15" customHeight="1" x14ac:dyDescent="0.3">
      <c r="A174" s="272"/>
      <c r="B174" s="273"/>
      <c r="C174" s="273"/>
      <c r="D174" s="273"/>
      <c r="E174" s="273"/>
      <c r="F174" s="273"/>
      <c r="G174" s="273"/>
      <c r="H174" s="273"/>
      <c r="I174" s="273"/>
      <c r="J174" s="274"/>
      <c r="K174" s="3"/>
    </row>
    <row r="175" spans="1:11" ht="15" customHeight="1" x14ac:dyDescent="0.3">
      <c r="A175" s="272"/>
      <c r="B175" s="273"/>
      <c r="C175" s="273"/>
      <c r="D175" s="273"/>
      <c r="E175" s="273"/>
      <c r="F175" s="273"/>
      <c r="G175" s="273"/>
      <c r="H175" s="273"/>
      <c r="I175" s="273"/>
      <c r="J175" s="274"/>
      <c r="K175" s="3"/>
    </row>
    <row r="176" spans="1:11" ht="15" customHeight="1" x14ac:dyDescent="0.3">
      <c r="A176" s="272"/>
      <c r="B176" s="273"/>
      <c r="C176" s="273"/>
      <c r="D176" s="273"/>
      <c r="E176" s="273"/>
      <c r="F176" s="273"/>
      <c r="G176" s="273"/>
      <c r="H176" s="273"/>
      <c r="I176" s="273"/>
      <c r="J176" s="274"/>
      <c r="K176" s="3"/>
    </row>
    <row r="177" spans="1:11" ht="15.75" customHeight="1" thickBot="1" x14ac:dyDescent="0.35">
      <c r="A177" s="275"/>
      <c r="B177" s="276"/>
      <c r="C177" s="276"/>
      <c r="D177" s="276"/>
      <c r="E177" s="276"/>
      <c r="F177" s="276"/>
      <c r="G177" s="276"/>
      <c r="H177" s="276"/>
      <c r="I177" s="276"/>
      <c r="J177" s="277"/>
      <c r="K177" s="3"/>
    </row>
    <row r="178" spans="1:11" x14ac:dyDescent="0.3">
      <c r="A178" s="267"/>
      <c r="B178" s="267"/>
      <c r="C178" s="267"/>
      <c r="D178" s="267"/>
      <c r="E178" s="267"/>
      <c r="F178" s="267"/>
      <c r="G178" s="267"/>
      <c r="H178" s="267"/>
      <c r="I178" s="267"/>
      <c r="J178" s="267"/>
    </row>
    <row r="179" spans="1:11" ht="18" x14ac:dyDescent="0.35">
      <c r="A179" s="268" t="s">
        <v>60</v>
      </c>
      <c r="B179" s="268"/>
      <c r="C179" s="268"/>
      <c r="D179" s="268"/>
      <c r="E179" s="268"/>
      <c r="F179" s="268"/>
      <c r="G179" s="268"/>
      <c r="H179" s="268"/>
      <c r="I179" s="268"/>
      <c r="J179" s="268"/>
    </row>
    <row r="180" spans="1:11" x14ac:dyDescent="0.3">
      <c r="A180" s="251"/>
      <c r="B180" s="252"/>
      <c r="C180" s="252"/>
      <c r="D180" s="252"/>
      <c r="E180" s="252"/>
      <c r="F180" s="252"/>
      <c r="G180" s="252"/>
      <c r="H180" s="252"/>
      <c r="I180" s="252"/>
      <c r="J180" s="253"/>
    </row>
    <row r="181" spans="1:11" ht="15.6" x14ac:dyDescent="0.3">
      <c r="A181" s="254" t="s">
        <v>45</v>
      </c>
      <c r="B181" s="255"/>
      <c r="C181" s="256"/>
      <c r="D181" s="257"/>
      <c r="E181" s="257"/>
      <c r="F181" s="257"/>
      <c r="G181" s="257"/>
      <c r="H181" s="257"/>
      <c r="I181" s="257"/>
      <c r="J181" s="258"/>
      <c r="K181" s="3"/>
    </row>
    <row r="182" spans="1:11" x14ac:dyDescent="0.3">
      <c r="A182" s="259"/>
      <c r="B182" s="260"/>
      <c r="C182" s="260"/>
      <c r="D182" s="260"/>
      <c r="E182" s="260"/>
      <c r="F182" s="260"/>
      <c r="G182" s="260"/>
      <c r="H182" s="260"/>
      <c r="I182" s="260"/>
      <c r="J182" s="261"/>
    </row>
    <row r="183" spans="1:11" x14ac:dyDescent="0.3">
      <c r="A183" s="262" t="s">
        <v>47</v>
      </c>
      <c r="B183" s="263"/>
      <c r="C183" s="264"/>
      <c r="D183" s="2"/>
      <c r="E183" s="5"/>
      <c r="F183" s="265" t="s">
        <v>49</v>
      </c>
      <c r="G183" s="265"/>
      <c r="H183" s="266"/>
      <c r="I183" s="2"/>
      <c r="J183" s="6"/>
    </row>
    <row r="184" spans="1:11" x14ac:dyDescent="0.3">
      <c r="A184" s="235"/>
      <c r="B184" s="236"/>
      <c r="C184" s="236"/>
      <c r="D184" s="236"/>
      <c r="E184" s="236"/>
      <c r="F184" s="236"/>
      <c r="G184" s="236"/>
      <c r="H184" s="236"/>
      <c r="I184" s="236"/>
      <c r="J184" s="237"/>
    </row>
    <row r="185" spans="1:11" ht="15.6" x14ac:dyDescent="0.3">
      <c r="A185" s="238" t="s">
        <v>51</v>
      </c>
      <c r="B185" s="239"/>
      <c r="C185" s="239"/>
      <c r="D185" s="239"/>
      <c r="E185" s="239"/>
      <c r="F185" s="239"/>
      <c r="G185" s="239"/>
      <c r="H185" s="239"/>
      <c r="I185" s="239"/>
      <c r="J185" s="240"/>
    </row>
    <row r="186" spans="1:11" x14ac:dyDescent="0.3">
      <c r="A186" s="241"/>
      <c r="B186" s="242"/>
      <c r="C186" s="242"/>
      <c r="D186" s="242"/>
      <c r="E186" s="242"/>
      <c r="F186" s="242"/>
      <c r="G186" s="242"/>
      <c r="H186" s="242"/>
      <c r="I186" s="242"/>
      <c r="J186" s="243"/>
      <c r="K186" s="3"/>
    </row>
    <row r="187" spans="1:11" x14ac:dyDescent="0.3">
      <c r="A187" s="244"/>
      <c r="B187" s="245"/>
      <c r="C187" s="245"/>
      <c r="D187" s="245"/>
      <c r="E187" s="245"/>
      <c r="F187" s="245"/>
      <c r="G187" s="245"/>
      <c r="H187" s="245"/>
      <c r="I187" s="245"/>
      <c r="J187" s="246"/>
      <c r="K187" s="3"/>
    </row>
    <row r="188" spans="1:11" x14ac:dyDescent="0.3">
      <c r="A188" s="284"/>
      <c r="B188" s="285"/>
      <c r="C188" s="285"/>
      <c r="D188" s="285"/>
      <c r="E188" s="285"/>
      <c r="F188" s="285"/>
      <c r="G188" s="285"/>
      <c r="H188" s="285"/>
      <c r="I188" s="285"/>
      <c r="J188" s="286"/>
      <c r="K188" s="3"/>
    </row>
    <row r="189" spans="1:11" x14ac:dyDescent="0.3">
      <c r="A189" s="284"/>
      <c r="B189" s="285"/>
      <c r="C189" s="285"/>
      <c r="D189" s="285"/>
      <c r="E189" s="285"/>
      <c r="F189" s="285"/>
      <c r="G189" s="285"/>
      <c r="H189" s="285"/>
      <c r="I189" s="285"/>
      <c r="J189" s="286"/>
      <c r="K189" s="3"/>
    </row>
    <row r="190" spans="1:11" x14ac:dyDescent="0.3">
      <c r="A190" s="284"/>
      <c r="B190" s="285"/>
      <c r="C190" s="285"/>
      <c r="D190" s="285"/>
      <c r="E190" s="285"/>
      <c r="F190" s="285"/>
      <c r="G190" s="285"/>
      <c r="H190" s="285"/>
      <c r="I190" s="285"/>
      <c r="J190" s="286"/>
      <c r="K190" s="3"/>
    </row>
    <row r="191" spans="1:11" x14ac:dyDescent="0.3">
      <c r="A191" s="284"/>
      <c r="B191" s="285"/>
      <c r="C191" s="285"/>
      <c r="D191" s="285"/>
      <c r="E191" s="285"/>
      <c r="F191" s="285"/>
      <c r="G191" s="285"/>
      <c r="H191" s="285"/>
      <c r="I191" s="285"/>
      <c r="J191" s="286"/>
      <c r="K191" s="3"/>
    </row>
    <row r="192" spans="1:11" x14ac:dyDescent="0.3">
      <c r="A192" s="284"/>
      <c r="B192" s="285"/>
      <c r="C192" s="285"/>
      <c r="D192" s="285"/>
      <c r="E192" s="285"/>
      <c r="F192" s="285"/>
      <c r="G192" s="285"/>
      <c r="H192" s="285"/>
      <c r="I192" s="285"/>
      <c r="J192" s="286"/>
      <c r="K192" s="3"/>
    </row>
    <row r="193" spans="1:11" x14ac:dyDescent="0.3">
      <c r="A193" s="284"/>
      <c r="B193" s="285"/>
      <c r="C193" s="285"/>
      <c r="D193" s="285"/>
      <c r="E193" s="285"/>
      <c r="F193" s="285"/>
      <c r="G193" s="285"/>
      <c r="H193" s="285"/>
      <c r="I193" s="285"/>
      <c r="J193" s="286"/>
      <c r="K193" s="3"/>
    </row>
    <row r="194" spans="1:11" x14ac:dyDescent="0.3">
      <c r="A194" s="284"/>
      <c r="B194" s="285"/>
      <c r="C194" s="285"/>
      <c r="D194" s="285"/>
      <c r="E194" s="285"/>
      <c r="F194" s="285"/>
      <c r="G194" s="285"/>
      <c r="H194" s="285"/>
      <c r="I194" s="285"/>
      <c r="J194" s="286"/>
      <c r="K194" s="3"/>
    </row>
    <row r="195" spans="1:11" x14ac:dyDescent="0.3">
      <c r="A195" s="247"/>
      <c r="B195" s="248"/>
      <c r="C195" s="248"/>
      <c r="D195" s="248"/>
      <c r="E195" s="248"/>
      <c r="F195" s="248"/>
      <c r="G195" s="248"/>
      <c r="H195" s="248"/>
      <c r="I195" s="248"/>
      <c r="J195" s="249"/>
      <c r="K195" s="3"/>
    </row>
    <row r="196" spans="1:11" x14ac:dyDescent="0.3">
      <c r="A196" s="235"/>
      <c r="B196" s="236"/>
      <c r="C196" s="236"/>
      <c r="D196" s="236"/>
      <c r="E196" s="236"/>
      <c r="F196" s="236"/>
      <c r="G196" s="236"/>
      <c r="H196" s="236"/>
      <c r="I196" s="236"/>
      <c r="J196" s="237"/>
    </row>
    <row r="197" spans="1:11" ht="15.6" x14ac:dyDescent="0.3">
      <c r="A197" s="238" t="s">
        <v>53</v>
      </c>
      <c r="B197" s="239"/>
      <c r="C197" s="239"/>
      <c r="D197" s="239"/>
      <c r="E197" s="239"/>
      <c r="F197" s="239"/>
      <c r="G197" s="239"/>
      <c r="H197" s="239"/>
      <c r="I197" s="239"/>
      <c r="J197" s="240"/>
    </row>
    <row r="198" spans="1:11" x14ac:dyDescent="0.3">
      <c r="A198" s="241"/>
      <c r="B198" s="242"/>
      <c r="C198" s="242"/>
      <c r="D198" s="242"/>
      <c r="E198" s="242"/>
      <c r="F198" s="242"/>
      <c r="G198" s="242"/>
      <c r="H198" s="242"/>
      <c r="I198" s="242"/>
      <c r="J198" s="243"/>
      <c r="K198" s="3"/>
    </row>
    <row r="199" spans="1:11" x14ac:dyDescent="0.3">
      <c r="A199" s="284"/>
      <c r="B199" s="285"/>
      <c r="C199" s="285"/>
      <c r="D199" s="285"/>
      <c r="E199" s="285"/>
      <c r="F199" s="285"/>
      <c r="G199" s="285"/>
      <c r="H199" s="285"/>
      <c r="I199" s="285"/>
      <c r="J199" s="286"/>
      <c r="K199" s="3"/>
    </row>
    <row r="200" spans="1:11" x14ac:dyDescent="0.3">
      <c r="A200" s="284"/>
      <c r="B200" s="285"/>
      <c r="C200" s="285"/>
      <c r="D200" s="285"/>
      <c r="E200" s="285"/>
      <c r="F200" s="285"/>
      <c r="G200" s="285"/>
      <c r="H200" s="285"/>
      <c r="I200" s="285"/>
      <c r="J200" s="286"/>
      <c r="K200" s="3"/>
    </row>
    <row r="201" spans="1:11" x14ac:dyDescent="0.3">
      <c r="A201" s="284"/>
      <c r="B201" s="285"/>
      <c r="C201" s="285"/>
      <c r="D201" s="285"/>
      <c r="E201" s="285"/>
      <c r="F201" s="285"/>
      <c r="G201" s="285"/>
      <c r="H201" s="285"/>
      <c r="I201" s="285"/>
      <c r="J201" s="286"/>
      <c r="K201" s="3"/>
    </row>
    <row r="202" spans="1:11" x14ac:dyDescent="0.3">
      <c r="A202" s="247"/>
      <c r="B202" s="248"/>
      <c r="C202" s="248"/>
      <c r="D202" s="248"/>
      <c r="E202" s="248"/>
      <c r="F202" s="248"/>
      <c r="G202" s="248"/>
      <c r="H202" s="248"/>
      <c r="I202" s="248"/>
      <c r="J202" s="249"/>
      <c r="K202" s="3"/>
    </row>
    <row r="203" spans="1:11" x14ac:dyDescent="0.3">
      <c r="A203" s="235"/>
      <c r="B203" s="236"/>
      <c r="C203" s="236"/>
      <c r="D203" s="236"/>
      <c r="E203" s="236"/>
      <c r="F203" s="236"/>
      <c r="G203" s="236"/>
      <c r="H203" s="236"/>
      <c r="I203" s="236"/>
      <c r="J203" s="237"/>
    </row>
    <row r="204" spans="1:11" ht="15.6" x14ac:dyDescent="0.3">
      <c r="A204" s="238" t="s">
        <v>55</v>
      </c>
      <c r="B204" s="239"/>
      <c r="C204" s="239"/>
      <c r="D204" s="239"/>
      <c r="E204" s="239"/>
      <c r="F204" s="239"/>
      <c r="G204" s="239"/>
      <c r="H204" s="239"/>
      <c r="I204" s="239"/>
      <c r="J204" s="240"/>
    </row>
    <row r="205" spans="1:11" ht="15.75" customHeight="1" x14ac:dyDescent="0.3">
      <c r="A205" s="241"/>
      <c r="B205" s="242"/>
      <c r="C205" s="242"/>
      <c r="D205" s="242"/>
      <c r="E205" s="242"/>
      <c r="F205" s="242"/>
      <c r="G205" s="242"/>
      <c r="H205" s="242"/>
      <c r="I205" s="242"/>
      <c r="J205" s="243"/>
      <c r="K205" s="3"/>
    </row>
    <row r="206" spans="1:11" x14ac:dyDescent="0.3">
      <c r="A206" s="284"/>
      <c r="B206" s="285"/>
      <c r="C206" s="285"/>
      <c r="D206" s="285"/>
      <c r="E206" s="285"/>
      <c r="F206" s="285"/>
      <c r="G206" s="285"/>
      <c r="H206" s="285"/>
      <c r="I206" s="285"/>
      <c r="J206" s="286"/>
      <c r="K206" s="3"/>
    </row>
    <row r="207" spans="1:11" x14ac:dyDescent="0.3">
      <c r="A207" s="284"/>
      <c r="B207" s="285"/>
      <c r="C207" s="285"/>
      <c r="D207" s="285"/>
      <c r="E207" s="285"/>
      <c r="F207" s="285"/>
      <c r="G207" s="285"/>
      <c r="H207" s="285"/>
      <c r="I207" s="285"/>
      <c r="J207" s="286"/>
      <c r="K207" s="3"/>
    </row>
    <row r="208" spans="1:11" x14ac:dyDescent="0.3">
      <c r="A208" s="284"/>
      <c r="B208" s="285"/>
      <c r="C208" s="285"/>
      <c r="D208" s="285"/>
      <c r="E208" s="285"/>
      <c r="F208" s="285"/>
      <c r="G208" s="285"/>
      <c r="H208" s="285"/>
      <c r="I208" s="285"/>
      <c r="J208" s="286"/>
      <c r="K208" s="3"/>
    </row>
    <row r="209" spans="1:11" x14ac:dyDescent="0.3">
      <c r="A209" s="284"/>
      <c r="B209" s="285"/>
      <c r="C209" s="285"/>
      <c r="D209" s="285"/>
      <c r="E209" s="285"/>
      <c r="F209" s="285"/>
      <c r="G209" s="285"/>
      <c r="H209" s="285"/>
      <c r="I209" s="285"/>
      <c r="J209" s="286"/>
      <c r="K209" s="3"/>
    </row>
    <row r="210" spans="1:11" x14ac:dyDescent="0.3">
      <c r="A210" s="247"/>
      <c r="B210" s="248"/>
      <c r="C210" s="248"/>
      <c r="D210" s="248"/>
      <c r="E210" s="248"/>
      <c r="F210" s="248"/>
      <c r="G210" s="248"/>
      <c r="H210" s="248"/>
      <c r="I210" s="248"/>
      <c r="J210" s="249"/>
      <c r="K210" s="3"/>
    </row>
    <row r="211" spans="1:11" x14ac:dyDescent="0.3">
      <c r="A211" s="235"/>
      <c r="B211" s="236"/>
      <c r="C211" s="236"/>
      <c r="D211" s="236"/>
      <c r="E211" s="236"/>
      <c r="F211" s="236"/>
      <c r="G211" s="236"/>
      <c r="H211" s="236"/>
      <c r="I211" s="236"/>
      <c r="J211" s="237"/>
    </row>
    <row r="212" spans="1:11" ht="16.5" customHeight="1" x14ac:dyDescent="0.3">
      <c r="A212" s="278" t="s">
        <v>57</v>
      </c>
      <c r="B212" s="279"/>
      <c r="C212" s="279"/>
      <c r="D212" s="279"/>
      <c r="E212" s="279"/>
      <c r="F212" s="279"/>
      <c r="G212" s="279"/>
      <c r="H212" s="279"/>
      <c r="I212" s="279"/>
      <c r="J212" s="280"/>
    </row>
    <row r="213" spans="1:11" ht="15" customHeight="1" thickBot="1" x14ac:dyDescent="0.35">
      <c r="A213" s="281"/>
      <c r="B213" s="282"/>
      <c r="C213" s="282"/>
      <c r="D213" s="282"/>
      <c r="E213" s="282"/>
      <c r="F213" s="282"/>
      <c r="G213" s="282"/>
      <c r="H213" s="282"/>
      <c r="I213" s="282"/>
      <c r="J213" s="283"/>
      <c r="K213" s="3"/>
    </row>
    <row r="214" spans="1:11" ht="15" customHeight="1" x14ac:dyDescent="0.3">
      <c r="A214" s="269"/>
      <c r="B214" s="270"/>
      <c r="C214" s="270"/>
      <c r="D214" s="270"/>
      <c r="E214" s="270"/>
      <c r="F214" s="270"/>
      <c r="G214" s="270"/>
      <c r="H214" s="270"/>
      <c r="I214" s="270"/>
      <c r="J214" s="271"/>
      <c r="K214" s="3"/>
    </row>
    <row r="215" spans="1:11" ht="15" customHeight="1" x14ac:dyDescent="0.3">
      <c r="A215" s="272"/>
      <c r="B215" s="273"/>
      <c r="C215" s="273"/>
      <c r="D215" s="273"/>
      <c r="E215" s="273"/>
      <c r="F215" s="273"/>
      <c r="G215" s="273"/>
      <c r="H215" s="273"/>
      <c r="I215" s="273"/>
      <c r="J215" s="274"/>
      <c r="K215" s="3"/>
    </row>
    <row r="216" spans="1:11" ht="15" customHeight="1" x14ac:dyDescent="0.3">
      <c r="A216" s="272"/>
      <c r="B216" s="273"/>
      <c r="C216" s="273"/>
      <c r="D216" s="273"/>
      <c r="E216" s="273"/>
      <c r="F216" s="273"/>
      <c r="G216" s="273"/>
      <c r="H216" s="273"/>
      <c r="I216" s="273"/>
      <c r="J216" s="274"/>
      <c r="K216" s="3"/>
    </row>
    <row r="217" spans="1:11" ht="15" customHeight="1" x14ac:dyDescent="0.3">
      <c r="A217" s="272"/>
      <c r="B217" s="273"/>
      <c r="C217" s="273"/>
      <c r="D217" s="273"/>
      <c r="E217" s="273"/>
      <c r="F217" s="273"/>
      <c r="G217" s="273"/>
      <c r="H217" s="273"/>
      <c r="I217" s="273"/>
      <c r="J217" s="274"/>
      <c r="K217" s="3"/>
    </row>
    <row r="218" spans="1:11" ht="15" customHeight="1" x14ac:dyDescent="0.3">
      <c r="A218" s="272"/>
      <c r="B218" s="273"/>
      <c r="C218" s="273"/>
      <c r="D218" s="273"/>
      <c r="E218" s="273"/>
      <c r="F218" s="273"/>
      <c r="G218" s="273"/>
      <c r="H218" s="273"/>
      <c r="I218" s="273"/>
      <c r="J218" s="274"/>
      <c r="K218" s="3"/>
    </row>
    <row r="219" spans="1:11" ht="15.75" customHeight="1" thickBot="1" x14ac:dyDescent="0.35">
      <c r="A219" s="275"/>
      <c r="B219" s="276"/>
      <c r="C219" s="276"/>
      <c r="D219" s="276"/>
      <c r="E219" s="276"/>
      <c r="F219" s="276"/>
      <c r="G219" s="276"/>
      <c r="H219" s="276"/>
      <c r="I219" s="276"/>
      <c r="J219" s="277"/>
      <c r="K219" s="3"/>
    </row>
    <row r="220" spans="1:11" x14ac:dyDescent="0.3">
      <c r="A220" s="267"/>
      <c r="B220" s="267"/>
      <c r="C220" s="267"/>
      <c r="D220" s="267"/>
      <c r="E220" s="267"/>
      <c r="F220" s="267"/>
      <c r="G220" s="267"/>
      <c r="H220" s="267"/>
      <c r="I220" s="267"/>
      <c r="J220" s="267"/>
    </row>
    <row r="221" spans="1:11" ht="18" x14ac:dyDescent="0.35">
      <c r="A221" s="268" t="s">
        <v>61</v>
      </c>
      <c r="B221" s="268"/>
      <c r="C221" s="268"/>
      <c r="D221" s="268"/>
      <c r="E221" s="268"/>
      <c r="F221" s="268"/>
      <c r="G221" s="268"/>
      <c r="H221" s="268"/>
      <c r="I221" s="268"/>
      <c r="J221" s="268"/>
    </row>
    <row r="222" spans="1:11" x14ac:dyDescent="0.3">
      <c r="A222" s="251"/>
      <c r="B222" s="252"/>
      <c r="C222" s="252"/>
      <c r="D222" s="252"/>
      <c r="E222" s="252"/>
      <c r="F222" s="252"/>
      <c r="G222" s="252"/>
      <c r="H222" s="252"/>
      <c r="I222" s="252"/>
      <c r="J222" s="253"/>
    </row>
    <row r="223" spans="1:11" ht="15.6" x14ac:dyDescent="0.3">
      <c r="A223" s="254" t="s">
        <v>45</v>
      </c>
      <c r="B223" s="255"/>
      <c r="C223" s="256"/>
      <c r="D223" s="257"/>
      <c r="E223" s="257"/>
      <c r="F223" s="257"/>
      <c r="G223" s="257"/>
      <c r="H223" s="257"/>
      <c r="I223" s="257"/>
      <c r="J223" s="258"/>
      <c r="K223" s="3"/>
    </row>
    <row r="224" spans="1:11" x14ac:dyDescent="0.3">
      <c r="A224" s="259"/>
      <c r="B224" s="260"/>
      <c r="C224" s="260"/>
      <c r="D224" s="260"/>
      <c r="E224" s="260"/>
      <c r="F224" s="260"/>
      <c r="G224" s="260"/>
      <c r="H224" s="260"/>
      <c r="I224" s="260"/>
      <c r="J224" s="261"/>
    </row>
    <row r="225" spans="1:11" x14ac:dyDescent="0.3">
      <c r="A225" s="262" t="s">
        <v>47</v>
      </c>
      <c r="B225" s="263"/>
      <c r="C225" s="264"/>
      <c r="D225" s="2"/>
      <c r="E225" s="5"/>
      <c r="F225" s="265" t="s">
        <v>49</v>
      </c>
      <c r="G225" s="265"/>
      <c r="H225" s="266"/>
      <c r="I225" s="2"/>
      <c r="J225" s="6"/>
    </row>
    <row r="226" spans="1:11" x14ac:dyDescent="0.3">
      <c r="A226" s="235"/>
      <c r="B226" s="236"/>
      <c r="C226" s="236"/>
      <c r="D226" s="236"/>
      <c r="E226" s="236"/>
      <c r="F226" s="236"/>
      <c r="G226" s="236"/>
      <c r="H226" s="236"/>
      <c r="I226" s="236"/>
      <c r="J226" s="237"/>
    </row>
    <row r="227" spans="1:11" ht="15.6" x14ac:dyDescent="0.3">
      <c r="A227" s="238" t="s">
        <v>51</v>
      </c>
      <c r="B227" s="239"/>
      <c r="C227" s="239"/>
      <c r="D227" s="239"/>
      <c r="E227" s="239"/>
      <c r="F227" s="239"/>
      <c r="G227" s="239"/>
      <c r="H227" s="239"/>
      <c r="I227" s="239"/>
      <c r="J227" s="240"/>
    </row>
    <row r="228" spans="1:11" x14ac:dyDescent="0.3">
      <c r="A228" s="241"/>
      <c r="B228" s="242"/>
      <c r="C228" s="242"/>
      <c r="D228" s="242"/>
      <c r="E228" s="242"/>
      <c r="F228" s="242"/>
      <c r="G228" s="242"/>
      <c r="H228" s="242"/>
      <c r="I228" s="242"/>
      <c r="J228" s="243"/>
      <c r="K228" s="3"/>
    </row>
    <row r="229" spans="1:11" x14ac:dyDescent="0.3">
      <c r="A229" s="244"/>
      <c r="B229" s="245"/>
      <c r="C229" s="245"/>
      <c r="D229" s="245"/>
      <c r="E229" s="245"/>
      <c r="F229" s="245"/>
      <c r="G229" s="245"/>
      <c r="H229" s="245"/>
      <c r="I229" s="245"/>
      <c r="J229" s="246"/>
      <c r="K229" s="3"/>
    </row>
    <row r="230" spans="1:11" x14ac:dyDescent="0.3">
      <c r="A230" s="244"/>
      <c r="B230" s="245"/>
      <c r="C230" s="245"/>
      <c r="D230" s="245"/>
      <c r="E230" s="245"/>
      <c r="F230" s="245"/>
      <c r="G230" s="245"/>
      <c r="H230" s="245"/>
      <c r="I230" s="245"/>
      <c r="J230" s="246"/>
      <c r="K230" s="3"/>
    </row>
    <row r="231" spans="1:11" x14ac:dyDescent="0.3">
      <c r="A231" s="244"/>
      <c r="B231" s="245"/>
      <c r="C231" s="245"/>
      <c r="D231" s="245"/>
      <c r="E231" s="245"/>
      <c r="F231" s="245"/>
      <c r="G231" s="245"/>
      <c r="H231" s="245"/>
      <c r="I231" s="245"/>
      <c r="J231" s="246"/>
      <c r="K231" s="3"/>
    </row>
    <row r="232" spans="1:11" x14ac:dyDescent="0.3">
      <c r="A232" s="244"/>
      <c r="B232" s="245"/>
      <c r="C232" s="245"/>
      <c r="D232" s="245"/>
      <c r="E232" s="245"/>
      <c r="F232" s="245"/>
      <c r="G232" s="245"/>
      <c r="H232" s="245"/>
      <c r="I232" s="245"/>
      <c r="J232" s="246"/>
      <c r="K232" s="3"/>
    </row>
    <row r="233" spans="1:11" x14ac:dyDescent="0.3">
      <c r="A233" s="244"/>
      <c r="B233" s="245"/>
      <c r="C233" s="245"/>
      <c r="D233" s="245"/>
      <c r="E233" s="245"/>
      <c r="F233" s="245"/>
      <c r="G233" s="245"/>
      <c r="H233" s="245"/>
      <c r="I233" s="245"/>
      <c r="J233" s="246"/>
      <c r="K233" s="3"/>
    </row>
    <row r="234" spans="1:11" x14ac:dyDescent="0.3">
      <c r="A234" s="244"/>
      <c r="B234" s="245"/>
      <c r="C234" s="245"/>
      <c r="D234" s="245"/>
      <c r="E234" s="245"/>
      <c r="F234" s="245"/>
      <c r="G234" s="245"/>
      <c r="H234" s="245"/>
      <c r="I234" s="245"/>
      <c r="J234" s="246"/>
      <c r="K234" s="3"/>
    </row>
    <row r="235" spans="1:11" x14ac:dyDescent="0.3">
      <c r="A235" s="244"/>
      <c r="B235" s="245"/>
      <c r="C235" s="245"/>
      <c r="D235" s="245"/>
      <c r="E235" s="245"/>
      <c r="F235" s="245"/>
      <c r="G235" s="245"/>
      <c r="H235" s="245"/>
      <c r="I235" s="245"/>
      <c r="J235" s="246"/>
      <c r="K235" s="3"/>
    </row>
    <row r="236" spans="1:11" x14ac:dyDescent="0.3">
      <c r="A236" s="244"/>
      <c r="B236" s="245"/>
      <c r="C236" s="245"/>
      <c r="D236" s="245"/>
      <c r="E236" s="245"/>
      <c r="F236" s="245"/>
      <c r="G236" s="245"/>
      <c r="H236" s="245"/>
      <c r="I236" s="245"/>
      <c r="J236" s="246"/>
      <c r="K236" s="3"/>
    </row>
    <row r="237" spans="1:11" x14ac:dyDescent="0.3">
      <c r="A237" s="247"/>
      <c r="B237" s="248"/>
      <c r="C237" s="248"/>
      <c r="D237" s="248"/>
      <c r="E237" s="248"/>
      <c r="F237" s="248"/>
      <c r="G237" s="248"/>
      <c r="H237" s="248"/>
      <c r="I237" s="248"/>
      <c r="J237" s="249"/>
      <c r="K237" s="3"/>
    </row>
    <row r="238" spans="1:11" x14ac:dyDescent="0.3">
      <c r="A238" s="235"/>
      <c r="B238" s="236"/>
      <c r="C238" s="236"/>
      <c r="D238" s="236"/>
      <c r="E238" s="236"/>
      <c r="F238" s="236"/>
      <c r="G238" s="236"/>
      <c r="H238" s="236"/>
      <c r="I238" s="236"/>
      <c r="J238" s="237"/>
    </row>
    <row r="239" spans="1:11" ht="15.6" x14ac:dyDescent="0.3">
      <c r="A239" s="238" t="s">
        <v>53</v>
      </c>
      <c r="B239" s="239"/>
      <c r="C239" s="239"/>
      <c r="D239" s="239"/>
      <c r="E239" s="239"/>
      <c r="F239" s="239"/>
      <c r="G239" s="239"/>
      <c r="H239" s="239"/>
      <c r="I239" s="239"/>
      <c r="J239" s="240"/>
    </row>
    <row r="240" spans="1:11" x14ac:dyDescent="0.3">
      <c r="A240" s="241"/>
      <c r="B240" s="242"/>
      <c r="C240" s="242"/>
      <c r="D240" s="242"/>
      <c r="E240" s="242"/>
      <c r="F240" s="242"/>
      <c r="G240" s="242"/>
      <c r="H240" s="242"/>
      <c r="I240" s="242"/>
      <c r="J240" s="243"/>
      <c r="K240" s="3"/>
    </row>
    <row r="241" spans="1:11" x14ac:dyDescent="0.3">
      <c r="A241" s="284"/>
      <c r="B241" s="285"/>
      <c r="C241" s="285"/>
      <c r="D241" s="285"/>
      <c r="E241" s="285"/>
      <c r="F241" s="285"/>
      <c r="G241" s="285"/>
      <c r="H241" s="285"/>
      <c r="I241" s="285"/>
      <c r="J241" s="286"/>
      <c r="K241" s="3"/>
    </row>
    <row r="242" spans="1:11" x14ac:dyDescent="0.3">
      <c r="A242" s="284"/>
      <c r="B242" s="285"/>
      <c r="C242" s="285"/>
      <c r="D242" s="285"/>
      <c r="E242" s="285"/>
      <c r="F242" s="285"/>
      <c r="G242" s="285"/>
      <c r="H242" s="285"/>
      <c r="I242" s="285"/>
      <c r="J242" s="286"/>
      <c r="K242" s="3"/>
    </row>
    <row r="243" spans="1:11" x14ac:dyDescent="0.3">
      <c r="A243" s="284"/>
      <c r="B243" s="285"/>
      <c r="C243" s="285"/>
      <c r="D243" s="285"/>
      <c r="E243" s="285"/>
      <c r="F243" s="285"/>
      <c r="G243" s="285"/>
      <c r="H243" s="285"/>
      <c r="I243" s="285"/>
      <c r="J243" s="286"/>
      <c r="K243" s="3"/>
    </row>
    <row r="244" spans="1:11" x14ac:dyDescent="0.3">
      <c r="A244" s="247"/>
      <c r="B244" s="248"/>
      <c r="C244" s="248"/>
      <c r="D244" s="248"/>
      <c r="E244" s="248"/>
      <c r="F244" s="248"/>
      <c r="G244" s="248"/>
      <c r="H244" s="248"/>
      <c r="I244" s="248"/>
      <c r="J244" s="249"/>
      <c r="K244" s="3"/>
    </row>
    <row r="245" spans="1:11" x14ac:dyDescent="0.3">
      <c r="A245" s="235"/>
      <c r="B245" s="236"/>
      <c r="C245" s="236"/>
      <c r="D245" s="236"/>
      <c r="E245" s="236"/>
      <c r="F245" s="236"/>
      <c r="G245" s="236"/>
      <c r="H245" s="236"/>
      <c r="I245" s="236"/>
      <c r="J245" s="237"/>
    </row>
    <row r="246" spans="1:11" ht="15.6" x14ac:dyDescent="0.3">
      <c r="A246" s="238" t="s">
        <v>55</v>
      </c>
      <c r="B246" s="239"/>
      <c r="C246" s="239"/>
      <c r="D246" s="239"/>
      <c r="E246" s="239"/>
      <c r="F246" s="239"/>
      <c r="G246" s="239"/>
      <c r="H246" s="239"/>
      <c r="I246" s="239"/>
      <c r="J246" s="240"/>
    </row>
    <row r="247" spans="1:11" ht="15.75" customHeight="1" x14ac:dyDescent="0.3">
      <c r="A247" s="241"/>
      <c r="B247" s="242"/>
      <c r="C247" s="242"/>
      <c r="D247" s="242"/>
      <c r="E247" s="242"/>
      <c r="F247" s="242"/>
      <c r="G247" s="242"/>
      <c r="H247" s="242"/>
      <c r="I247" s="242"/>
      <c r="J247" s="243"/>
      <c r="K247" s="3"/>
    </row>
    <row r="248" spans="1:11" x14ac:dyDescent="0.3">
      <c r="A248" s="284"/>
      <c r="B248" s="285"/>
      <c r="C248" s="285"/>
      <c r="D248" s="285"/>
      <c r="E248" s="285"/>
      <c r="F248" s="285"/>
      <c r="G248" s="285"/>
      <c r="H248" s="285"/>
      <c r="I248" s="285"/>
      <c r="J248" s="286"/>
      <c r="K248" s="3"/>
    </row>
    <row r="249" spans="1:11" x14ac:dyDescent="0.3">
      <c r="A249" s="284"/>
      <c r="B249" s="285"/>
      <c r="C249" s="285"/>
      <c r="D249" s="285"/>
      <c r="E249" s="285"/>
      <c r="F249" s="285"/>
      <c r="G249" s="285"/>
      <c r="H249" s="285"/>
      <c r="I249" s="285"/>
      <c r="J249" s="286"/>
      <c r="K249" s="3"/>
    </row>
    <row r="250" spans="1:11" x14ac:dyDescent="0.3">
      <c r="A250" s="284"/>
      <c r="B250" s="285"/>
      <c r="C250" s="285"/>
      <c r="D250" s="285"/>
      <c r="E250" s="285"/>
      <c r="F250" s="285"/>
      <c r="G250" s="285"/>
      <c r="H250" s="285"/>
      <c r="I250" s="285"/>
      <c r="J250" s="286"/>
      <c r="K250" s="3"/>
    </row>
    <row r="251" spans="1:11" x14ac:dyDescent="0.3">
      <c r="A251" s="284"/>
      <c r="B251" s="285"/>
      <c r="C251" s="285"/>
      <c r="D251" s="285"/>
      <c r="E251" s="285"/>
      <c r="F251" s="285"/>
      <c r="G251" s="285"/>
      <c r="H251" s="285"/>
      <c r="I251" s="285"/>
      <c r="J251" s="286"/>
      <c r="K251" s="3"/>
    </row>
    <row r="252" spans="1:11" x14ac:dyDescent="0.3">
      <c r="A252" s="247"/>
      <c r="B252" s="248"/>
      <c r="C252" s="248"/>
      <c r="D252" s="248"/>
      <c r="E252" s="248"/>
      <c r="F252" s="248"/>
      <c r="G252" s="248"/>
      <c r="H252" s="248"/>
      <c r="I252" s="248"/>
      <c r="J252" s="249"/>
      <c r="K252" s="3"/>
    </row>
    <row r="253" spans="1:11" x14ac:dyDescent="0.3">
      <c r="A253" s="235"/>
      <c r="B253" s="236"/>
      <c r="C253" s="236"/>
      <c r="D253" s="236"/>
      <c r="E253" s="236"/>
      <c r="F253" s="236"/>
      <c r="G253" s="236"/>
      <c r="H253" s="236"/>
      <c r="I253" s="236"/>
      <c r="J253" s="237"/>
    </row>
    <row r="254" spans="1:11" ht="16.5" customHeight="1" x14ac:dyDescent="0.3">
      <c r="A254" s="278" t="s">
        <v>57</v>
      </c>
      <c r="B254" s="279"/>
      <c r="C254" s="279"/>
      <c r="D254" s="279"/>
      <c r="E254" s="279"/>
      <c r="F254" s="279"/>
      <c r="G254" s="279"/>
      <c r="H254" s="279"/>
      <c r="I254" s="279"/>
      <c r="J254" s="280"/>
    </row>
    <row r="255" spans="1:11" ht="15" customHeight="1" thickBot="1" x14ac:dyDescent="0.35">
      <c r="A255" s="281"/>
      <c r="B255" s="282"/>
      <c r="C255" s="282"/>
      <c r="D255" s="282"/>
      <c r="E255" s="282"/>
      <c r="F255" s="282"/>
      <c r="G255" s="282"/>
      <c r="H255" s="282"/>
      <c r="I255" s="282"/>
      <c r="J255" s="283"/>
      <c r="K255" s="3"/>
    </row>
    <row r="256" spans="1:11" ht="15" customHeight="1" x14ac:dyDescent="0.3">
      <c r="A256" s="269"/>
      <c r="B256" s="270"/>
      <c r="C256" s="270"/>
      <c r="D256" s="270"/>
      <c r="E256" s="270"/>
      <c r="F256" s="270"/>
      <c r="G256" s="270"/>
      <c r="H256" s="270"/>
      <c r="I256" s="270"/>
      <c r="J256" s="271"/>
      <c r="K256" s="3"/>
    </row>
    <row r="257" spans="1:11" ht="15" customHeight="1" x14ac:dyDescent="0.3">
      <c r="A257" s="272"/>
      <c r="B257" s="273"/>
      <c r="C257" s="273"/>
      <c r="D257" s="273"/>
      <c r="E257" s="273"/>
      <c r="F257" s="273"/>
      <c r="G257" s="273"/>
      <c r="H257" s="273"/>
      <c r="I257" s="273"/>
      <c r="J257" s="274"/>
      <c r="K257" s="3"/>
    </row>
    <row r="258" spans="1:11" ht="15" customHeight="1" x14ac:dyDescent="0.3">
      <c r="A258" s="272"/>
      <c r="B258" s="273"/>
      <c r="C258" s="273"/>
      <c r="D258" s="273"/>
      <c r="E258" s="273"/>
      <c r="F258" s="273"/>
      <c r="G258" s="273"/>
      <c r="H258" s="273"/>
      <c r="I258" s="273"/>
      <c r="J258" s="274"/>
      <c r="K258" s="3"/>
    </row>
    <row r="259" spans="1:11" ht="15" customHeight="1" x14ac:dyDescent="0.3">
      <c r="A259" s="272"/>
      <c r="B259" s="273"/>
      <c r="C259" s="273"/>
      <c r="D259" s="273"/>
      <c r="E259" s="273"/>
      <c r="F259" s="273"/>
      <c r="G259" s="273"/>
      <c r="H259" s="273"/>
      <c r="I259" s="273"/>
      <c r="J259" s="274"/>
      <c r="K259" s="3"/>
    </row>
    <row r="260" spans="1:11" ht="15" customHeight="1" x14ac:dyDescent="0.3">
      <c r="A260" s="272"/>
      <c r="B260" s="273"/>
      <c r="C260" s="273"/>
      <c r="D260" s="273"/>
      <c r="E260" s="273"/>
      <c r="F260" s="273"/>
      <c r="G260" s="273"/>
      <c r="H260" s="273"/>
      <c r="I260" s="273"/>
      <c r="J260" s="274"/>
      <c r="K260" s="3"/>
    </row>
    <row r="261" spans="1:11" ht="15.75" customHeight="1" thickBot="1" x14ac:dyDescent="0.35">
      <c r="A261" s="275"/>
      <c r="B261" s="276"/>
      <c r="C261" s="276"/>
      <c r="D261" s="276"/>
      <c r="E261" s="276"/>
      <c r="F261" s="276"/>
      <c r="G261" s="276"/>
      <c r="H261" s="276"/>
      <c r="I261" s="276"/>
      <c r="J261" s="277"/>
      <c r="K261" s="3"/>
    </row>
    <row r="262" spans="1:11" x14ac:dyDescent="0.3">
      <c r="A262" s="267"/>
      <c r="B262" s="267"/>
      <c r="C262" s="267"/>
      <c r="D262" s="267"/>
      <c r="E262" s="267"/>
      <c r="F262" s="267"/>
      <c r="G262" s="267"/>
      <c r="H262" s="267"/>
      <c r="I262" s="267"/>
      <c r="J262" s="267"/>
    </row>
    <row r="263" spans="1:11" ht="18" x14ac:dyDescent="0.35">
      <c r="A263" s="268" t="s">
        <v>62</v>
      </c>
      <c r="B263" s="268"/>
      <c r="C263" s="268"/>
      <c r="D263" s="268"/>
      <c r="E263" s="268"/>
      <c r="F263" s="268"/>
      <c r="G263" s="268"/>
      <c r="H263" s="268"/>
      <c r="I263" s="268"/>
      <c r="J263" s="268"/>
    </row>
    <row r="264" spans="1:11" x14ac:dyDescent="0.3">
      <c r="A264" s="251"/>
      <c r="B264" s="252"/>
      <c r="C264" s="252"/>
      <c r="D264" s="252"/>
      <c r="E264" s="252"/>
      <c r="F264" s="252"/>
      <c r="G264" s="252"/>
      <c r="H264" s="252"/>
      <c r="I264" s="252"/>
      <c r="J264" s="253"/>
    </row>
    <row r="265" spans="1:11" ht="15.6" x14ac:dyDescent="0.3">
      <c r="A265" s="254" t="s">
        <v>45</v>
      </c>
      <c r="B265" s="255"/>
      <c r="C265" s="256"/>
      <c r="D265" s="257"/>
      <c r="E265" s="257"/>
      <c r="F265" s="257"/>
      <c r="G265" s="257"/>
      <c r="H265" s="257"/>
      <c r="I265" s="257"/>
      <c r="J265" s="258"/>
      <c r="K265" s="3"/>
    </row>
    <row r="266" spans="1:11" x14ac:dyDescent="0.3">
      <c r="A266" s="259"/>
      <c r="B266" s="260"/>
      <c r="C266" s="260"/>
      <c r="D266" s="260"/>
      <c r="E266" s="260"/>
      <c r="F266" s="260"/>
      <c r="G266" s="260"/>
      <c r="H266" s="260"/>
      <c r="I266" s="260"/>
      <c r="J266" s="261"/>
    </row>
    <row r="267" spans="1:11" x14ac:dyDescent="0.3">
      <c r="A267" s="262" t="s">
        <v>47</v>
      </c>
      <c r="B267" s="263"/>
      <c r="C267" s="264"/>
      <c r="D267" s="2"/>
      <c r="E267" s="5"/>
      <c r="F267" s="265" t="s">
        <v>49</v>
      </c>
      <c r="G267" s="265"/>
      <c r="H267" s="266"/>
      <c r="I267" s="2"/>
      <c r="J267" s="6"/>
    </row>
    <row r="268" spans="1:11" x14ac:dyDescent="0.3">
      <c r="A268" s="235"/>
      <c r="B268" s="236"/>
      <c r="C268" s="236"/>
      <c r="D268" s="236"/>
      <c r="E268" s="236"/>
      <c r="F268" s="236"/>
      <c r="G268" s="236"/>
      <c r="H268" s="236"/>
      <c r="I268" s="236"/>
      <c r="J268" s="237"/>
    </row>
    <row r="269" spans="1:11" ht="15.6" x14ac:dyDescent="0.3">
      <c r="A269" s="238" t="s">
        <v>51</v>
      </c>
      <c r="B269" s="239"/>
      <c r="C269" s="239"/>
      <c r="D269" s="239"/>
      <c r="E269" s="239"/>
      <c r="F269" s="239"/>
      <c r="G269" s="239"/>
      <c r="H269" s="239"/>
      <c r="I269" s="239"/>
      <c r="J269" s="240"/>
    </row>
    <row r="270" spans="1:11" x14ac:dyDescent="0.3">
      <c r="A270" s="241"/>
      <c r="B270" s="242"/>
      <c r="C270" s="242"/>
      <c r="D270" s="242"/>
      <c r="E270" s="242"/>
      <c r="F270" s="242"/>
      <c r="G270" s="242"/>
      <c r="H270" s="242"/>
      <c r="I270" s="242"/>
      <c r="J270" s="243"/>
      <c r="K270" s="3"/>
    </row>
    <row r="271" spans="1:11" x14ac:dyDescent="0.3">
      <c r="A271" s="244"/>
      <c r="B271" s="245"/>
      <c r="C271" s="245"/>
      <c r="D271" s="245"/>
      <c r="E271" s="245"/>
      <c r="F271" s="245"/>
      <c r="G271" s="245"/>
      <c r="H271" s="245"/>
      <c r="I271" s="245"/>
      <c r="J271" s="246"/>
      <c r="K271" s="3"/>
    </row>
    <row r="272" spans="1:11" x14ac:dyDescent="0.3">
      <c r="A272" s="244"/>
      <c r="B272" s="245"/>
      <c r="C272" s="245"/>
      <c r="D272" s="245"/>
      <c r="E272" s="245"/>
      <c r="F272" s="245"/>
      <c r="G272" s="245"/>
      <c r="H272" s="245"/>
      <c r="I272" s="245"/>
      <c r="J272" s="246"/>
      <c r="K272" s="3"/>
    </row>
    <row r="273" spans="1:11" x14ac:dyDescent="0.3">
      <c r="A273" s="244"/>
      <c r="B273" s="245"/>
      <c r="C273" s="245"/>
      <c r="D273" s="245"/>
      <c r="E273" s="245"/>
      <c r="F273" s="245"/>
      <c r="G273" s="245"/>
      <c r="H273" s="245"/>
      <c r="I273" s="245"/>
      <c r="J273" s="246"/>
      <c r="K273" s="3"/>
    </row>
    <row r="274" spans="1:11" x14ac:dyDescent="0.3">
      <c r="A274" s="244"/>
      <c r="B274" s="245"/>
      <c r="C274" s="245"/>
      <c r="D274" s="245"/>
      <c r="E274" s="245"/>
      <c r="F274" s="245"/>
      <c r="G274" s="245"/>
      <c r="H274" s="245"/>
      <c r="I274" s="245"/>
      <c r="J274" s="246"/>
      <c r="K274" s="3"/>
    </row>
    <row r="275" spans="1:11" x14ac:dyDescent="0.3">
      <c r="A275" s="244"/>
      <c r="B275" s="245"/>
      <c r="C275" s="245"/>
      <c r="D275" s="245"/>
      <c r="E275" s="245"/>
      <c r="F275" s="245"/>
      <c r="G275" s="245"/>
      <c r="H275" s="245"/>
      <c r="I275" s="245"/>
      <c r="J275" s="246"/>
      <c r="K275" s="3"/>
    </row>
    <row r="276" spans="1:11" x14ac:dyDescent="0.3">
      <c r="A276" s="244"/>
      <c r="B276" s="245"/>
      <c r="C276" s="245"/>
      <c r="D276" s="245"/>
      <c r="E276" s="245"/>
      <c r="F276" s="245"/>
      <c r="G276" s="245"/>
      <c r="H276" s="245"/>
      <c r="I276" s="245"/>
      <c r="J276" s="246"/>
      <c r="K276" s="3"/>
    </row>
    <row r="277" spans="1:11" x14ac:dyDescent="0.3">
      <c r="A277" s="244"/>
      <c r="B277" s="245"/>
      <c r="C277" s="245"/>
      <c r="D277" s="245"/>
      <c r="E277" s="245"/>
      <c r="F277" s="245"/>
      <c r="G277" s="245"/>
      <c r="H277" s="245"/>
      <c r="I277" s="245"/>
      <c r="J277" s="246"/>
      <c r="K277" s="3"/>
    </row>
    <row r="278" spans="1:11" x14ac:dyDescent="0.3">
      <c r="A278" s="244"/>
      <c r="B278" s="245"/>
      <c r="C278" s="245"/>
      <c r="D278" s="245"/>
      <c r="E278" s="245"/>
      <c r="F278" s="245"/>
      <c r="G278" s="245"/>
      <c r="H278" s="245"/>
      <c r="I278" s="245"/>
      <c r="J278" s="246"/>
      <c r="K278" s="3"/>
    </row>
    <row r="279" spans="1:11" x14ac:dyDescent="0.3">
      <c r="A279" s="247"/>
      <c r="B279" s="248"/>
      <c r="C279" s="248"/>
      <c r="D279" s="248"/>
      <c r="E279" s="248"/>
      <c r="F279" s="248"/>
      <c r="G279" s="248"/>
      <c r="H279" s="248"/>
      <c r="I279" s="248"/>
      <c r="J279" s="249"/>
      <c r="K279" s="3"/>
    </row>
    <row r="280" spans="1:11" x14ac:dyDescent="0.3">
      <c r="A280" s="235"/>
      <c r="B280" s="236"/>
      <c r="C280" s="236"/>
      <c r="D280" s="236"/>
      <c r="E280" s="236"/>
      <c r="F280" s="236"/>
      <c r="G280" s="236"/>
      <c r="H280" s="236"/>
      <c r="I280" s="236"/>
      <c r="J280" s="237"/>
    </row>
    <row r="281" spans="1:11" ht="15.6" x14ac:dyDescent="0.3">
      <c r="A281" s="238" t="s">
        <v>53</v>
      </c>
      <c r="B281" s="239"/>
      <c r="C281" s="239"/>
      <c r="D281" s="239"/>
      <c r="E281" s="239"/>
      <c r="F281" s="239"/>
      <c r="G281" s="239"/>
      <c r="H281" s="239"/>
      <c r="I281" s="239"/>
      <c r="J281" s="240"/>
    </row>
    <row r="282" spans="1:11" x14ac:dyDescent="0.3">
      <c r="A282" s="241"/>
      <c r="B282" s="242"/>
      <c r="C282" s="242"/>
      <c r="D282" s="242"/>
      <c r="E282" s="242"/>
      <c r="F282" s="242"/>
      <c r="G282" s="242"/>
      <c r="H282" s="242"/>
      <c r="I282" s="242"/>
      <c r="J282" s="243"/>
      <c r="K282" s="3"/>
    </row>
    <row r="283" spans="1:11" x14ac:dyDescent="0.3">
      <c r="A283" s="244"/>
      <c r="B283" s="245"/>
      <c r="C283" s="245"/>
      <c r="D283" s="245"/>
      <c r="E283" s="245"/>
      <c r="F283" s="245"/>
      <c r="G283" s="245"/>
      <c r="H283" s="245"/>
      <c r="I283" s="245"/>
      <c r="J283" s="246"/>
      <c r="K283" s="3"/>
    </row>
    <row r="284" spans="1:11" x14ac:dyDescent="0.3">
      <c r="A284" s="284"/>
      <c r="B284" s="285"/>
      <c r="C284" s="285"/>
      <c r="D284" s="285"/>
      <c r="E284" s="285"/>
      <c r="F284" s="285"/>
      <c r="G284" s="285"/>
      <c r="H284" s="285"/>
      <c r="I284" s="285"/>
      <c r="J284" s="286"/>
      <c r="K284" s="3"/>
    </row>
    <row r="285" spans="1:11" x14ac:dyDescent="0.3">
      <c r="A285" s="284"/>
      <c r="B285" s="285"/>
      <c r="C285" s="285"/>
      <c r="D285" s="285"/>
      <c r="E285" s="285"/>
      <c r="F285" s="285"/>
      <c r="G285" s="285"/>
      <c r="H285" s="285"/>
      <c r="I285" s="285"/>
      <c r="J285" s="286"/>
      <c r="K285" s="3"/>
    </row>
    <row r="286" spans="1:11" x14ac:dyDescent="0.3">
      <c r="A286" s="247"/>
      <c r="B286" s="248"/>
      <c r="C286" s="248"/>
      <c r="D286" s="248"/>
      <c r="E286" s="248"/>
      <c r="F286" s="248"/>
      <c r="G286" s="248"/>
      <c r="H286" s="248"/>
      <c r="I286" s="248"/>
      <c r="J286" s="249"/>
      <c r="K286" s="3"/>
    </row>
    <row r="287" spans="1:11" x14ac:dyDescent="0.3">
      <c r="A287" s="235"/>
      <c r="B287" s="236"/>
      <c r="C287" s="236"/>
      <c r="D287" s="236"/>
      <c r="E287" s="236"/>
      <c r="F287" s="236"/>
      <c r="G287" s="236"/>
      <c r="H287" s="236"/>
      <c r="I287" s="236"/>
      <c r="J287" s="237"/>
    </row>
    <row r="288" spans="1:11" ht="15.6" x14ac:dyDescent="0.3">
      <c r="A288" s="238" t="s">
        <v>55</v>
      </c>
      <c r="B288" s="239"/>
      <c r="C288" s="239"/>
      <c r="D288" s="239"/>
      <c r="E288" s="239"/>
      <c r="F288" s="239"/>
      <c r="G288" s="239"/>
      <c r="H288" s="239"/>
      <c r="I288" s="239"/>
      <c r="J288" s="240"/>
    </row>
    <row r="289" spans="1:11" x14ac:dyDescent="0.3">
      <c r="A289" s="241"/>
      <c r="B289" s="242"/>
      <c r="C289" s="242"/>
      <c r="D289" s="242"/>
      <c r="E289" s="242"/>
      <c r="F289" s="242"/>
      <c r="G289" s="242"/>
      <c r="H289" s="242"/>
      <c r="I289" s="242"/>
      <c r="J289" s="243"/>
      <c r="K289" s="3"/>
    </row>
    <row r="290" spans="1:11" x14ac:dyDescent="0.3">
      <c r="A290" s="244"/>
      <c r="B290" s="245"/>
      <c r="C290" s="245"/>
      <c r="D290" s="245"/>
      <c r="E290" s="245"/>
      <c r="F290" s="245"/>
      <c r="G290" s="245"/>
      <c r="H290" s="245"/>
      <c r="I290" s="245"/>
      <c r="J290" s="246"/>
      <c r="K290" s="3"/>
    </row>
    <row r="291" spans="1:11" x14ac:dyDescent="0.3">
      <c r="A291" s="244"/>
      <c r="B291" s="245"/>
      <c r="C291" s="245"/>
      <c r="D291" s="245"/>
      <c r="E291" s="245"/>
      <c r="F291" s="245"/>
      <c r="G291" s="245"/>
      <c r="H291" s="245"/>
      <c r="I291" s="245"/>
      <c r="J291" s="246"/>
      <c r="K291" s="3"/>
    </row>
    <row r="292" spans="1:11" x14ac:dyDescent="0.3">
      <c r="A292" s="244"/>
      <c r="B292" s="245"/>
      <c r="C292" s="245"/>
      <c r="D292" s="245"/>
      <c r="E292" s="245"/>
      <c r="F292" s="245"/>
      <c r="G292" s="245"/>
      <c r="H292" s="245"/>
      <c r="I292" s="245"/>
      <c r="J292" s="246"/>
      <c r="K292" s="3"/>
    </row>
    <row r="293" spans="1:11" x14ac:dyDescent="0.3">
      <c r="A293" s="284"/>
      <c r="B293" s="285"/>
      <c r="C293" s="285"/>
      <c r="D293" s="285"/>
      <c r="E293" s="285"/>
      <c r="F293" s="285"/>
      <c r="G293" s="285"/>
      <c r="H293" s="285"/>
      <c r="I293" s="285"/>
      <c r="J293" s="286"/>
      <c r="K293" s="3"/>
    </row>
    <row r="294" spans="1:11" x14ac:dyDescent="0.3">
      <c r="A294" s="247"/>
      <c r="B294" s="248"/>
      <c r="C294" s="248"/>
      <c r="D294" s="248"/>
      <c r="E294" s="248"/>
      <c r="F294" s="248"/>
      <c r="G294" s="248"/>
      <c r="H294" s="248"/>
      <c r="I294" s="248"/>
      <c r="J294" s="249"/>
      <c r="K294" s="3"/>
    </row>
    <row r="295" spans="1:11" x14ac:dyDescent="0.3">
      <c r="A295" s="235"/>
      <c r="B295" s="236"/>
      <c r="C295" s="236"/>
      <c r="D295" s="236"/>
      <c r="E295" s="236"/>
      <c r="F295" s="236"/>
      <c r="G295" s="236"/>
      <c r="H295" s="236"/>
      <c r="I295" s="236"/>
      <c r="J295" s="237"/>
    </row>
    <row r="296" spans="1:11" ht="16.5" customHeight="1" x14ac:dyDescent="0.3">
      <c r="A296" s="278" t="s">
        <v>57</v>
      </c>
      <c r="B296" s="279"/>
      <c r="C296" s="279"/>
      <c r="D296" s="279"/>
      <c r="E296" s="279"/>
      <c r="F296" s="279"/>
      <c r="G296" s="279"/>
      <c r="H296" s="279"/>
      <c r="I296" s="279"/>
      <c r="J296" s="280"/>
    </row>
    <row r="297" spans="1:11" ht="15" customHeight="1" thickBot="1" x14ac:dyDescent="0.35">
      <c r="A297" s="281"/>
      <c r="B297" s="282"/>
      <c r="C297" s="282"/>
      <c r="D297" s="282"/>
      <c r="E297" s="282"/>
      <c r="F297" s="282"/>
      <c r="G297" s="282"/>
      <c r="H297" s="282"/>
      <c r="I297" s="282"/>
      <c r="J297" s="283"/>
      <c r="K297" s="3"/>
    </row>
    <row r="298" spans="1:11" ht="15" customHeight="1" x14ac:dyDescent="0.3">
      <c r="A298" s="269"/>
      <c r="B298" s="270"/>
      <c r="C298" s="270"/>
      <c r="D298" s="270"/>
      <c r="E298" s="270"/>
      <c r="F298" s="270"/>
      <c r="G298" s="270"/>
      <c r="H298" s="270"/>
      <c r="I298" s="270"/>
      <c r="J298" s="271"/>
      <c r="K298" s="3"/>
    </row>
    <row r="299" spans="1:11" ht="15" customHeight="1" x14ac:dyDescent="0.3">
      <c r="A299" s="272"/>
      <c r="B299" s="273"/>
      <c r="C299" s="273"/>
      <c r="D299" s="273"/>
      <c r="E299" s="273"/>
      <c r="F299" s="273"/>
      <c r="G299" s="273"/>
      <c r="H299" s="273"/>
      <c r="I299" s="273"/>
      <c r="J299" s="274"/>
      <c r="K299" s="3"/>
    </row>
    <row r="300" spans="1:11" ht="15" customHeight="1" x14ac:dyDescent="0.3">
      <c r="A300" s="272"/>
      <c r="B300" s="273"/>
      <c r="C300" s="273"/>
      <c r="D300" s="273"/>
      <c r="E300" s="273"/>
      <c r="F300" s="273"/>
      <c r="G300" s="273"/>
      <c r="H300" s="273"/>
      <c r="I300" s="273"/>
      <c r="J300" s="274"/>
      <c r="K300" s="3"/>
    </row>
    <row r="301" spans="1:11" ht="15" customHeight="1" x14ac:dyDescent="0.3">
      <c r="A301" s="272"/>
      <c r="B301" s="273"/>
      <c r="C301" s="273"/>
      <c r="D301" s="273"/>
      <c r="E301" s="273"/>
      <c r="F301" s="273"/>
      <c r="G301" s="273"/>
      <c r="H301" s="273"/>
      <c r="I301" s="273"/>
      <c r="J301" s="274"/>
      <c r="K301" s="3"/>
    </row>
    <row r="302" spans="1:11" ht="15" customHeight="1" x14ac:dyDescent="0.3">
      <c r="A302" s="272"/>
      <c r="B302" s="273"/>
      <c r="C302" s="273"/>
      <c r="D302" s="273"/>
      <c r="E302" s="273"/>
      <c r="F302" s="273"/>
      <c r="G302" s="273"/>
      <c r="H302" s="273"/>
      <c r="I302" s="273"/>
      <c r="J302" s="274"/>
      <c r="K302" s="3"/>
    </row>
    <row r="303" spans="1:11" ht="15.75" customHeight="1" thickBot="1" x14ac:dyDescent="0.35">
      <c r="A303" s="275"/>
      <c r="B303" s="276"/>
      <c r="C303" s="276"/>
      <c r="D303" s="276"/>
      <c r="E303" s="276"/>
      <c r="F303" s="276"/>
      <c r="G303" s="276"/>
      <c r="H303" s="276"/>
      <c r="I303" s="276"/>
      <c r="J303" s="277"/>
      <c r="K303" s="3"/>
    </row>
    <row r="304" spans="1:11" x14ac:dyDescent="0.3">
      <c r="A304" s="267"/>
      <c r="B304" s="267"/>
      <c r="C304" s="267"/>
      <c r="D304" s="267"/>
      <c r="E304" s="267"/>
      <c r="F304" s="267"/>
      <c r="G304" s="267"/>
      <c r="H304" s="267"/>
      <c r="I304" s="267"/>
      <c r="J304" s="267"/>
    </row>
    <row r="305" spans="1:11" ht="18" x14ac:dyDescent="0.35">
      <c r="A305" s="268" t="s">
        <v>63</v>
      </c>
      <c r="B305" s="268"/>
      <c r="C305" s="268"/>
      <c r="D305" s="268"/>
      <c r="E305" s="268"/>
      <c r="F305" s="268"/>
      <c r="G305" s="268"/>
      <c r="H305" s="268"/>
      <c r="I305" s="268"/>
      <c r="J305" s="268"/>
    </row>
    <row r="306" spans="1:11" x14ac:dyDescent="0.3">
      <c r="A306" s="251"/>
      <c r="B306" s="252"/>
      <c r="C306" s="252"/>
      <c r="D306" s="252"/>
      <c r="E306" s="252"/>
      <c r="F306" s="252"/>
      <c r="G306" s="252"/>
      <c r="H306" s="252"/>
      <c r="I306" s="252"/>
      <c r="J306" s="253"/>
    </row>
    <row r="307" spans="1:11" ht="15.6" x14ac:dyDescent="0.3">
      <c r="A307" s="254" t="s">
        <v>45</v>
      </c>
      <c r="B307" s="255"/>
      <c r="C307" s="256"/>
      <c r="D307" s="257"/>
      <c r="E307" s="257"/>
      <c r="F307" s="257"/>
      <c r="G307" s="257"/>
      <c r="H307" s="257"/>
      <c r="I307" s="257"/>
      <c r="J307" s="258"/>
      <c r="K307" s="3"/>
    </row>
    <row r="308" spans="1:11" x14ac:dyDescent="0.3">
      <c r="A308" s="259"/>
      <c r="B308" s="260"/>
      <c r="C308" s="260"/>
      <c r="D308" s="260"/>
      <c r="E308" s="260"/>
      <c r="F308" s="260"/>
      <c r="G308" s="260"/>
      <c r="H308" s="260"/>
      <c r="I308" s="260"/>
      <c r="J308" s="261"/>
    </row>
    <row r="309" spans="1:11" x14ac:dyDescent="0.3">
      <c r="A309" s="262" t="s">
        <v>47</v>
      </c>
      <c r="B309" s="263"/>
      <c r="C309" s="264"/>
      <c r="D309" s="2"/>
      <c r="E309" s="5"/>
      <c r="F309" s="265" t="s">
        <v>49</v>
      </c>
      <c r="G309" s="265"/>
      <c r="H309" s="266"/>
      <c r="I309" s="2"/>
      <c r="J309" s="6"/>
    </row>
    <row r="310" spans="1:11" x14ac:dyDescent="0.3">
      <c r="A310" s="235"/>
      <c r="B310" s="236"/>
      <c r="C310" s="236"/>
      <c r="D310" s="236"/>
      <c r="E310" s="236"/>
      <c r="F310" s="236"/>
      <c r="G310" s="236"/>
      <c r="H310" s="236"/>
      <c r="I310" s="236"/>
      <c r="J310" s="237"/>
    </row>
    <row r="311" spans="1:11" ht="15.6" x14ac:dyDescent="0.3">
      <c r="A311" s="238" t="s">
        <v>51</v>
      </c>
      <c r="B311" s="239"/>
      <c r="C311" s="239"/>
      <c r="D311" s="239"/>
      <c r="E311" s="239"/>
      <c r="F311" s="239"/>
      <c r="G311" s="239"/>
      <c r="H311" s="239"/>
      <c r="I311" s="239"/>
      <c r="J311" s="240"/>
    </row>
    <row r="312" spans="1:11" x14ac:dyDescent="0.3">
      <c r="A312" s="241"/>
      <c r="B312" s="242"/>
      <c r="C312" s="242"/>
      <c r="D312" s="242"/>
      <c r="E312" s="242"/>
      <c r="F312" s="242"/>
      <c r="G312" s="242"/>
      <c r="H312" s="242"/>
      <c r="I312" s="242"/>
      <c r="J312" s="243"/>
      <c r="K312" s="3"/>
    </row>
    <row r="313" spans="1:11" x14ac:dyDescent="0.3">
      <c r="A313" s="284"/>
      <c r="B313" s="285"/>
      <c r="C313" s="285"/>
      <c r="D313" s="285"/>
      <c r="E313" s="285"/>
      <c r="F313" s="285"/>
      <c r="G313" s="285"/>
      <c r="H313" s="285"/>
      <c r="I313" s="285"/>
      <c r="J313" s="286"/>
      <c r="K313" s="3"/>
    </row>
    <row r="314" spans="1:11" x14ac:dyDescent="0.3">
      <c r="A314" s="284"/>
      <c r="B314" s="285"/>
      <c r="C314" s="285"/>
      <c r="D314" s="285"/>
      <c r="E314" s="285"/>
      <c r="F314" s="285"/>
      <c r="G314" s="285"/>
      <c r="H314" s="285"/>
      <c r="I314" s="285"/>
      <c r="J314" s="286"/>
      <c r="K314" s="3"/>
    </row>
    <row r="315" spans="1:11" x14ac:dyDescent="0.3">
      <c r="A315" s="284"/>
      <c r="B315" s="285"/>
      <c r="C315" s="285"/>
      <c r="D315" s="285"/>
      <c r="E315" s="285"/>
      <c r="F315" s="285"/>
      <c r="G315" s="285"/>
      <c r="H315" s="285"/>
      <c r="I315" s="285"/>
      <c r="J315" s="286"/>
      <c r="K315" s="3"/>
    </row>
    <row r="316" spans="1:11" x14ac:dyDescent="0.3">
      <c r="A316" s="284"/>
      <c r="B316" s="285"/>
      <c r="C316" s="285"/>
      <c r="D316" s="285"/>
      <c r="E316" s="285"/>
      <c r="F316" s="285"/>
      <c r="G316" s="285"/>
      <c r="H316" s="285"/>
      <c r="I316" s="285"/>
      <c r="J316" s="286"/>
      <c r="K316" s="3"/>
    </row>
    <row r="317" spans="1:11" x14ac:dyDescent="0.3">
      <c r="A317" s="284"/>
      <c r="B317" s="285"/>
      <c r="C317" s="285"/>
      <c r="D317" s="285"/>
      <c r="E317" s="285"/>
      <c r="F317" s="285"/>
      <c r="G317" s="285"/>
      <c r="H317" s="285"/>
      <c r="I317" s="285"/>
      <c r="J317" s="286"/>
      <c r="K317" s="3"/>
    </row>
    <row r="318" spans="1:11" x14ac:dyDescent="0.3">
      <c r="A318" s="284"/>
      <c r="B318" s="285"/>
      <c r="C318" s="285"/>
      <c r="D318" s="285"/>
      <c r="E318" s="285"/>
      <c r="F318" s="285"/>
      <c r="G318" s="285"/>
      <c r="H318" s="285"/>
      <c r="I318" s="285"/>
      <c r="J318" s="286"/>
      <c r="K318" s="3"/>
    </row>
    <row r="319" spans="1:11" x14ac:dyDescent="0.3">
      <c r="A319" s="284"/>
      <c r="B319" s="285"/>
      <c r="C319" s="285"/>
      <c r="D319" s="285"/>
      <c r="E319" s="285"/>
      <c r="F319" s="285"/>
      <c r="G319" s="285"/>
      <c r="H319" s="285"/>
      <c r="I319" s="285"/>
      <c r="J319" s="286"/>
      <c r="K319" s="3"/>
    </row>
    <row r="320" spans="1:11" x14ac:dyDescent="0.3">
      <c r="A320" s="284"/>
      <c r="B320" s="285"/>
      <c r="C320" s="285"/>
      <c r="D320" s="285"/>
      <c r="E320" s="285"/>
      <c r="F320" s="285"/>
      <c r="G320" s="285"/>
      <c r="H320" s="285"/>
      <c r="I320" s="285"/>
      <c r="J320" s="286"/>
      <c r="K320" s="3"/>
    </row>
    <row r="321" spans="1:11" x14ac:dyDescent="0.3">
      <c r="A321" s="247"/>
      <c r="B321" s="248"/>
      <c r="C321" s="248"/>
      <c r="D321" s="248"/>
      <c r="E321" s="248"/>
      <c r="F321" s="248"/>
      <c r="G321" s="248"/>
      <c r="H321" s="248"/>
      <c r="I321" s="248"/>
      <c r="J321" s="249"/>
      <c r="K321" s="3"/>
    </row>
    <row r="322" spans="1:11" x14ac:dyDescent="0.3">
      <c r="A322" s="235"/>
      <c r="B322" s="236"/>
      <c r="C322" s="236"/>
      <c r="D322" s="236"/>
      <c r="E322" s="236"/>
      <c r="F322" s="236"/>
      <c r="G322" s="236"/>
      <c r="H322" s="236"/>
      <c r="I322" s="236"/>
      <c r="J322" s="237"/>
    </row>
    <row r="323" spans="1:11" ht="15.6" x14ac:dyDescent="0.3">
      <c r="A323" s="238" t="s">
        <v>53</v>
      </c>
      <c r="B323" s="239"/>
      <c r="C323" s="239"/>
      <c r="D323" s="239"/>
      <c r="E323" s="239"/>
      <c r="F323" s="239"/>
      <c r="G323" s="239"/>
      <c r="H323" s="239"/>
      <c r="I323" s="239"/>
      <c r="J323" s="240"/>
    </row>
    <row r="324" spans="1:11" x14ac:dyDescent="0.3">
      <c r="A324" s="241"/>
      <c r="B324" s="242"/>
      <c r="C324" s="242"/>
      <c r="D324" s="242"/>
      <c r="E324" s="242"/>
      <c r="F324" s="242"/>
      <c r="G324" s="242"/>
      <c r="H324" s="242"/>
      <c r="I324" s="242"/>
      <c r="J324" s="243"/>
      <c r="K324" s="3"/>
    </row>
    <row r="325" spans="1:11" x14ac:dyDescent="0.3">
      <c r="A325" s="284"/>
      <c r="B325" s="285"/>
      <c r="C325" s="285"/>
      <c r="D325" s="285"/>
      <c r="E325" s="285"/>
      <c r="F325" s="285"/>
      <c r="G325" s="285"/>
      <c r="H325" s="285"/>
      <c r="I325" s="285"/>
      <c r="J325" s="286"/>
      <c r="K325" s="3"/>
    </row>
    <row r="326" spans="1:11" x14ac:dyDescent="0.3">
      <c r="A326" s="284"/>
      <c r="B326" s="285"/>
      <c r="C326" s="285"/>
      <c r="D326" s="285"/>
      <c r="E326" s="285"/>
      <c r="F326" s="285"/>
      <c r="G326" s="285"/>
      <c r="H326" s="285"/>
      <c r="I326" s="285"/>
      <c r="J326" s="286"/>
      <c r="K326" s="3"/>
    </row>
    <row r="327" spans="1:11" x14ac:dyDescent="0.3">
      <c r="A327" s="284"/>
      <c r="B327" s="285"/>
      <c r="C327" s="285"/>
      <c r="D327" s="285"/>
      <c r="E327" s="285"/>
      <c r="F327" s="285"/>
      <c r="G327" s="285"/>
      <c r="H327" s="285"/>
      <c r="I327" s="285"/>
      <c r="J327" s="286"/>
      <c r="K327" s="3"/>
    </row>
    <row r="328" spans="1:11" x14ac:dyDescent="0.3">
      <c r="A328" s="247"/>
      <c r="B328" s="248"/>
      <c r="C328" s="248"/>
      <c r="D328" s="248"/>
      <c r="E328" s="248"/>
      <c r="F328" s="248"/>
      <c r="G328" s="248"/>
      <c r="H328" s="248"/>
      <c r="I328" s="248"/>
      <c r="J328" s="249"/>
      <c r="K328" s="3"/>
    </row>
    <row r="329" spans="1:11" x14ac:dyDescent="0.3">
      <c r="A329" s="235"/>
      <c r="B329" s="236"/>
      <c r="C329" s="236"/>
      <c r="D329" s="236"/>
      <c r="E329" s="236"/>
      <c r="F329" s="236"/>
      <c r="G329" s="236"/>
      <c r="H329" s="236"/>
      <c r="I329" s="236"/>
      <c r="J329" s="237"/>
    </row>
    <row r="330" spans="1:11" ht="15.6" x14ac:dyDescent="0.3">
      <c r="A330" s="238" t="s">
        <v>55</v>
      </c>
      <c r="B330" s="239"/>
      <c r="C330" s="239"/>
      <c r="D330" s="239"/>
      <c r="E330" s="239"/>
      <c r="F330" s="239"/>
      <c r="G330" s="239"/>
      <c r="H330" s="239"/>
      <c r="I330" s="239"/>
      <c r="J330" s="240"/>
    </row>
    <row r="331" spans="1:11" ht="15.75" customHeight="1" x14ac:dyDescent="0.3">
      <c r="A331" s="241"/>
      <c r="B331" s="242"/>
      <c r="C331" s="242"/>
      <c r="D331" s="242"/>
      <c r="E331" s="242"/>
      <c r="F331" s="242"/>
      <c r="G331" s="242"/>
      <c r="H331" s="242"/>
      <c r="I331" s="242"/>
      <c r="J331" s="243"/>
      <c r="K331" s="3"/>
    </row>
    <row r="332" spans="1:11" x14ac:dyDescent="0.3">
      <c r="A332" s="284"/>
      <c r="B332" s="285"/>
      <c r="C332" s="285"/>
      <c r="D332" s="285"/>
      <c r="E332" s="285"/>
      <c r="F332" s="285"/>
      <c r="G332" s="285"/>
      <c r="H332" s="285"/>
      <c r="I332" s="285"/>
      <c r="J332" s="286"/>
      <c r="K332" s="3"/>
    </row>
    <row r="333" spans="1:11" x14ac:dyDescent="0.3">
      <c r="A333" s="284"/>
      <c r="B333" s="285"/>
      <c r="C333" s="285"/>
      <c r="D333" s="285"/>
      <c r="E333" s="285"/>
      <c r="F333" s="285"/>
      <c r="G333" s="285"/>
      <c r="H333" s="285"/>
      <c r="I333" s="285"/>
      <c r="J333" s="286"/>
      <c r="K333" s="3"/>
    </row>
    <row r="334" spans="1:11" x14ac:dyDescent="0.3">
      <c r="A334" s="284"/>
      <c r="B334" s="285"/>
      <c r="C334" s="285"/>
      <c r="D334" s="285"/>
      <c r="E334" s="285"/>
      <c r="F334" s="285"/>
      <c r="G334" s="285"/>
      <c r="H334" s="285"/>
      <c r="I334" s="285"/>
      <c r="J334" s="286"/>
      <c r="K334" s="3"/>
    </row>
    <row r="335" spans="1:11" x14ac:dyDescent="0.3">
      <c r="A335" s="284"/>
      <c r="B335" s="285"/>
      <c r="C335" s="285"/>
      <c r="D335" s="285"/>
      <c r="E335" s="285"/>
      <c r="F335" s="285"/>
      <c r="G335" s="285"/>
      <c r="H335" s="285"/>
      <c r="I335" s="285"/>
      <c r="J335" s="286"/>
      <c r="K335" s="3"/>
    </row>
    <row r="336" spans="1:11" x14ac:dyDescent="0.3">
      <c r="A336" s="247"/>
      <c r="B336" s="248"/>
      <c r="C336" s="248"/>
      <c r="D336" s="248"/>
      <c r="E336" s="248"/>
      <c r="F336" s="248"/>
      <c r="G336" s="248"/>
      <c r="H336" s="248"/>
      <c r="I336" s="248"/>
      <c r="J336" s="249"/>
      <c r="K336" s="3"/>
    </row>
    <row r="337" spans="1:11" x14ac:dyDescent="0.3">
      <c r="A337" s="235"/>
      <c r="B337" s="236"/>
      <c r="C337" s="236"/>
      <c r="D337" s="236"/>
      <c r="E337" s="236"/>
      <c r="F337" s="236"/>
      <c r="G337" s="236"/>
      <c r="H337" s="236"/>
      <c r="I337" s="236"/>
      <c r="J337" s="237"/>
    </row>
    <row r="338" spans="1:11" ht="16.5" customHeight="1" x14ac:dyDescent="0.3">
      <c r="A338" s="278" t="s">
        <v>57</v>
      </c>
      <c r="B338" s="279"/>
      <c r="C338" s="279"/>
      <c r="D338" s="279"/>
      <c r="E338" s="279"/>
      <c r="F338" s="279"/>
      <c r="G338" s="279"/>
      <c r="H338" s="279"/>
      <c r="I338" s="279"/>
      <c r="J338" s="280"/>
    </row>
    <row r="339" spans="1:11" ht="15" customHeight="1" thickBot="1" x14ac:dyDescent="0.35">
      <c r="A339" s="281"/>
      <c r="B339" s="282"/>
      <c r="C339" s="282"/>
      <c r="D339" s="282"/>
      <c r="E339" s="282"/>
      <c r="F339" s="282"/>
      <c r="G339" s="282"/>
      <c r="H339" s="282"/>
      <c r="I339" s="282"/>
      <c r="J339" s="283"/>
      <c r="K339" s="3"/>
    </row>
    <row r="340" spans="1:11" ht="15" customHeight="1" x14ac:dyDescent="0.3">
      <c r="A340" s="269"/>
      <c r="B340" s="270"/>
      <c r="C340" s="270"/>
      <c r="D340" s="270"/>
      <c r="E340" s="270"/>
      <c r="F340" s="270"/>
      <c r="G340" s="270"/>
      <c r="H340" s="270"/>
      <c r="I340" s="270"/>
      <c r="J340" s="271"/>
      <c r="K340" s="3"/>
    </row>
    <row r="341" spans="1:11" ht="15" customHeight="1" x14ac:dyDescent="0.3">
      <c r="A341" s="272"/>
      <c r="B341" s="273"/>
      <c r="C341" s="273"/>
      <c r="D341" s="273"/>
      <c r="E341" s="273"/>
      <c r="F341" s="273"/>
      <c r="G341" s="273"/>
      <c r="H341" s="273"/>
      <c r="I341" s="273"/>
      <c r="J341" s="274"/>
      <c r="K341" s="3"/>
    </row>
    <row r="342" spans="1:11" ht="15" customHeight="1" x14ac:dyDescent="0.3">
      <c r="A342" s="272"/>
      <c r="B342" s="273"/>
      <c r="C342" s="273"/>
      <c r="D342" s="273"/>
      <c r="E342" s="273"/>
      <c r="F342" s="273"/>
      <c r="G342" s="273"/>
      <c r="H342" s="273"/>
      <c r="I342" s="273"/>
      <c r="J342" s="274"/>
      <c r="K342" s="3"/>
    </row>
    <row r="343" spans="1:11" ht="15" customHeight="1" x14ac:dyDescent="0.3">
      <c r="A343" s="272"/>
      <c r="B343" s="273"/>
      <c r="C343" s="273"/>
      <c r="D343" s="273"/>
      <c r="E343" s="273"/>
      <c r="F343" s="273"/>
      <c r="G343" s="273"/>
      <c r="H343" s="273"/>
      <c r="I343" s="273"/>
      <c r="J343" s="274"/>
      <c r="K343" s="3"/>
    </row>
    <row r="344" spans="1:11" ht="15" customHeight="1" x14ac:dyDescent="0.3">
      <c r="A344" s="272"/>
      <c r="B344" s="273"/>
      <c r="C344" s="273"/>
      <c r="D344" s="273"/>
      <c r="E344" s="273"/>
      <c r="F344" s="273"/>
      <c r="G344" s="273"/>
      <c r="H344" s="273"/>
      <c r="I344" s="273"/>
      <c r="J344" s="274"/>
      <c r="K344" s="3"/>
    </row>
    <row r="345" spans="1:11" ht="15.75" customHeight="1" thickBot="1" x14ac:dyDescent="0.35">
      <c r="A345" s="275"/>
      <c r="B345" s="276"/>
      <c r="C345" s="276"/>
      <c r="D345" s="276"/>
      <c r="E345" s="276"/>
      <c r="F345" s="276"/>
      <c r="G345" s="276"/>
      <c r="H345" s="276"/>
      <c r="I345" s="276"/>
      <c r="J345" s="277"/>
      <c r="K345" s="3"/>
    </row>
    <row r="346" spans="1:11" x14ac:dyDescent="0.3">
      <c r="A346" s="267"/>
      <c r="B346" s="267"/>
      <c r="C346" s="267"/>
      <c r="D346" s="267"/>
      <c r="E346" s="267"/>
      <c r="F346" s="267"/>
      <c r="G346" s="267"/>
      <c r="H346" s="267"/>
      <c r="I346" s="267"/>
      <c r="J346" s="267"/>
    </row>
    <row r="347" spans="1:11" ht="18" x14ac:dyDescent="0.35">
      <c r="A347" s="268" t="s">
        <v>64</v>
      </c>
      <c r="B347" s="268"/>
      <c r="C347" s="268"/>
      <c r="D347" s="268"/>
      <c r="E347" s="268"/>
      <c r="F347" s="268"/>
      <c r="G347" s="268"/>
      <c r="H347" s="268"/>
      <c r="I347" s="268"/>
      <c r="J347" s="268"/>
    </row>
    <row r="348" spans="1:11" x14ac:dyDescent="0.3">
      <c r="A348" s="251"/>
      <c r="B348" s="252"/>
      <c r="C348" s="252"/>
      <c r="D348" s="252"/>
      <c r="E348" s="252"/>
      <c r="F348" s="252"/>
      <c r="G348" s="252"/>
      <c r="H348" s="252"/>
      <c r="I348" s="252"/>
      <c r="J348" s="253"/>
    </row>
    <row r="349" spans="1:11" ht="15.6" x14ac:dyDescent="0.3">
      <c r="A349" s="254" t="s">
        <v>45</v>
      </c>
      <c r="B349" s="255"/>
      <c r="C349" s="256"/>
      <c r="D349" s="257"/>
      <c r="E349" s="257"/>
      <c r="F349" s="257"/>
      <c r="G349" s="257"/>
      <c r="H349" s="257"/>
      <c r="I349" s="257"/>
      <c r="J349" s="258"/>
      <c r="K349" s="3"/>
    </row>
    <row r="350" spans="1:11" x14ac:dyDescent="0.3">
      <c r="A350" s="259"/>
      <c r="B350" s="260"/>
      <c r="C350" s="260"/>
      <c r="D350" s="260"/>
      <c r="E350" s="260"/>
      <c r="F350" s="260"/>
      <c r="G350" s="260"/>
      <c r="H350" s="260"/>
      <c r="I350" s="260"/>
      <c r="J350" s="261"/>
    </row>
    <row r="351" spans="1:11" x14ac:dyDescent="0.3">
      <c r="A351" s="262" t="s">
        <v>47</v>
      </c>
      <c r="B351" s="263"/>
      <c r="C351" s="264"/>
      <c r="D351" s="2"/>
      <c r="E351" s="5"/>
      <c r="F351" s="265" t="s">
        <v>49</v>
      </c>
      <c r="G351" s="265"/>
      <c r="H351" s="266"/>
      <c r="I351" s="2"/>
      <c r="J351" s="6"/>
    </row>
    <row r="352" spans="1:11" x14ac:dyDescent="0.3">
      <c r="A352" s="235"/>
      <c r="B352" s="236"/>
      <c r="C352" s="236"/>
      <c r="D352" s="236"/>
      <c r="E352" s="236"/>
      <c r="F352" s="236"/>
      <c r="G352" s="236"/>
      <c r="H352" s="236"/>
      <c r="I352" s="236"/>
      <c r="J352" s="237"/>
    </row>
    <row r="353" spans="1:11" ht="15.6" x14ac:dyDescent="0.3">
      <c r="A353" s="238" t="s">
        <v>51</v>
      </c>
      <c r="B353" s="239"/>
      <c r="C353" s="239"/>
      <c r="D353" s="239"/>
      <c r="E353" s="239"/>
      <c r="F353" s="239"/>
      <c r="G353" s="239"/>
      <c r="H353" s="239"/>
      <c r="I353" s="239"/>
      <c r="J353" s="240"/>
    </row>
    <row r="354" spans="1:11" x14ac:dyDescent="0.3">
      <c r="A354" s="241"/>
      <c r="B354" s="242"/>
      <c r="C354" s="242"/>
      <c r="D354" s="242"/>
      <c r="E354" s="242"/>
      <c r="F354" s="242"/>
      <c r="G354" s="242"/>
      <c r="H354" s="242"/>
      <c r="I354" s="242"/>
      <c r="J354" s="243"/>
      <c r="K354" s="3"/>
    </row>
    <row r="355" spans="1:11" x14ac:dyDescent="0.3">
      <c r="A355" s="244"/>
      <c r="B355" s="245"/>
      <c r="C355" s="245"/>
      <c r="D355" s="245"/>
      <c r="E355" s="245"/>
      <c r="F355" s="245"/>
      <c r="G355" s="245"/>
      <c r="H355" s="245"/>
      <c r="I355" s="245"/>
      <c r="J355" s="246"/>
      <c r="K355" s="3"/>
    </row>
    <row r="356" spans="1:11" x14ac:dyDescent="0.3">
      <c r="A356" s="244"/>
      <c r="B356" s="245"/>
      <c r="C356" s="245"/>
      <c r="D356" s="245"/>
      <c r="E356" s="245"/>
      <c r="F356" s="245"/>
      <c r="G356" s="245"/>
      <c r="H356" s="245"/>
      <c r="I356" s="245"/>
      <c r="J356" s="246"/>
      <c r="K356" s="3"/>
    </row>
    <row r="357" spans="1:11" x14ac:dyDescent="0.3">
      <c r="A357" s="284"/>
      <c r="B357" s="285"/>
      <c r="C357" s="285"/>
      <c r="D357" s="285"/>
      <c r="E357" s="285"/>
      <c r="F357" s="285"/>
      <c r="G357" s="285"/>
      <c r="H357" s="285"/>
      <c r="I357" s="285"/>
      <c r="J357" s="286"/>
      <c r="K357" s="3"/>
    </row>
    <row r="358" spans="1:11" x14ac:dyDescent="0.3">
      <c r="A358" s="284"/>
      <c r="B358" s="285"/>
      <c r="C358" s="285"/>
      <c r="D358" s="285"/>
      <c r="E358" s="285"/>
      <c r="F358" s="285"/>
      <c r="G358" s="285"/>
      <c r="H358" s="285"/>
      <c r="I358" s="285"/>
      <c r="J358" s="286"/>
      <c r="K358" s="3"/>
    </row>
    <row r="359" spans="1:11" x14ac:dyDescent="0.3">
      <c r="A359" s="284"/>
      <c r="B359" s="285"/>
      <c r="C359" s="285"/>
      <c r="D359" s="285"/>
      <c r="E359" s="285"/>
      <c r="F359" s="285"/>
      <c r="G359" s="285"/>
      <c r="H359" s="285"/>
      <c r="I359" s="285"/>
      <c r="J359" s="286"/>
      <c r="K359" s="3"/>
    </row>
    <row r="360" spans="1:11" x14ac:dyDescent="0.3">
      <c r="A360" s="284"/>
      <c r="B360" s="285"/>
      <c r="C360" s="285"/>
      <c r="D360" s="285"/>
      <c r="E360" s="285"/>
      <c r="F360" s="285"/>
      <c r="G360" s="285"/>
      <c r="H360" s="285"/>
      <c r="I360" s="285"/>
      <c r="J360" s="286"/>
      <c r="K360" s="3"/>
    </row>
    <row r="361" spans="1:11" x14ac:dyDescent="0.3">
      <c r="A361" s="284"/>
      <c r="B361" s="285"/>
      <c r="C361" s="285"/>
      <c r="D361" s="285"/>
      <c r="E361" s="285"/>
      <c r="F361" s="285"/>
      <c r="G361" s="285"/>
      <c r="H361" s="285"/>
      <c r="I361" s="285"/>
      <c r="J361" s="286"/>
      <c r="K361" s="3"/>
    </row>
    <row r="362" spans="1:11" x14ac:dyDescent="0.3">
      <c r="A362" s="284"/>
      <c r="B362" s="285"/>
      <c r="C362" s="285"/>
      <c r="D362" s="285"/>
      <c r="E362" s="285"/>
      <c r="F362" s="285"/>
      <c r="G362" s="285"/>
      <c r="H362" s="285"/>
      <c r="I362" s="285"/>
      <c r="J362" s="286"/>
      <c r="K362" s="3"/>
    </row>
    <row r="363" spans="1:11" x14ac:dyDescent="0.3">
      <c r="A363" s="247"/>
      <c r="B363" s="248"/>
      <c r="C363" s="248"/>
      <c r="D363" s="248"/>
      <c r="E363" s="248"/>
      <c r="F363" s="248"/>
      <c r="G363" s="248"/>
      <c r="H363" s="248"/>
      <c r="I363" s="248"/>
      <c r="J363" s="249"/>
      <c r="K363" s="3"/>
    </row>
    <row r="364" spans="1:11" x14ac:dyDescent="0.3">
      <c r="A364" s="235"/>
      <c r="B364" s="236"/>
      <c r="C364" s="236"/>
      <c r="D364" s="236"/>
      <c r="E364" s="236"/>
      <c r="F364" s="236"/>
      <c r="G364" s="236"/>
      <c r="H364" s="236"/>
      <c r="I364" s="236"/>
      <c r="J364" s="237"/>
    </row>
    <row r="365" spans="1:11" ht="15.6" x14ac:dyDescent="0.3">
      <c r="A365" s="238" t="s">
        <v>53</v>
      </c>
      <c r="B365" s="239"/>
      <c r="C365" s="239"/>
      <c r="D365" s="239"/>
      <c r="E365" s="239"/>
      <c r="F365" s="239"/>
      <c r="G365" s="239"/>
      <c r="H365" s="239"/>
      <c r="I365" s="239"/>
      <c r="J365" s="240"/>
    </row>
    <row r="366" spans="1:11" x14ac:dyDescent="0.3">
      <c r="A366" s="241"/>
      <c r="B366" s="242"/>
      <c r="C366" s="242"/>
      <c r="D366" s="242"/>
      <c r="E366" s="242"/>
      <c r="F366" s="242"/>
      <c r="G366" s="242"/>
      <c r="H366" s="242"/>
      <c r="I366" s="242"/>
      <c r="J366" s="243"/>
      <c r="K366" s="3"/>
    </row>
    <row r="367" spans="1:11" x14ac:dyDescent="0.3">
      <c r="A367" s="244"/>
      <c r="B367" s="245"/>
      <c r="C367" s="245"/>
      <c r="D367" s="245"/>
      <c r="E367" s="245"/>
      <c r="F367" s="245"/>
      <c r="G367" s="245"/>
      <c r="H367" s="245"/>
      <c r="I367" s="245"/>
      <c r="J367" s="246"/>
      <c r="K367" s="3"/>
    </row>
    <row r="368" spans="1:11" x14ac:dyDescent="0.3">
      <c r="A368" s="284"/>
      <c r="B368" s="285"/>
      <c r="C368" s="285"/>
      <c r="D368" s="285"/>
      <c r="E368" s="285"/>
      <c r="F368" s="285"/>
      <c r="G368" s="285"/>
      <c r="H368" s="285"/>
      <c r="I368" s="285"/>
      <c r="J368" s="286"/>
      <c r="K368" s="3"/>
    </row>
    <row r="369" spans="1:11" x14ac:dyDescent="0.3">
      <c r="A369" s="284"/>
      <c r="B369" s="285"/>
      <c r="C369" s="285"/>
      <c r="D369" s="285"/>
      <c r="E369" s="285"/>
      <c r="F369" s="285"/>
      <c r="G369" s="285"/>
      <c r="H369" s="285"/>
      <c r="I369" s="285"/>
      <c r="J369" s="286"/>
      <c r="K369" s="3"/>
    </row>
    <row r="370" spans="1:11" x14ac:dyDescent="0.3">
      <c r="A370" s="247"/>
      <c r="B370" s="248"/>
      <c r="C370" s="248"/>
      <c r="D370" s="248"/>
      <c r="E370" s="248"/>
      <c r="F370" s="248"/>
      <c r="G370" s="248"/>
      <c r="H370" s="248"/>
      <c r="I370" s="248"/>
      <c r="J370" s="249"/>
      <c r="K370" s="3"/>
    </row>
    <row r="371" spans="1:11" x14ac:dyDescent="0.3">
      <c r="A371" s="235"/>
      <c r="B371" s="236"/>
      <c r="C371" s="236"/>
      <c r="D371" s="236"/>
      <c r="E371" s="236"/>
      <c r="F371" s="236"/>
      <c r="G371" s="236"/>
      <c r="H371" s="236"/>
      <c r="I371" s="236"/>
      <c r="J371" s="237"/>
    </row>
    <row r="372" spans="1:11" ht="15.6" x14ac:dyDescent="0.3">
      <c r="A372" s="238" t="s">
        <v>55</v>
      </c>
      <c r="B372" s="239"/>
      <c r="C372" s="239"/>
      <c r="D372" s="239"/>
      <c r="E372" s="239"/>
      <c r="F372" s="239"/>
      <c r="G372" s="239"/>
      <c r="H372" s="239"/>
      <c r="I372" s="239"/>
      <c r="J372" s="240"/>
    </row>
    <row r="373" spans="1:11" ht="15.75" customHeight="1" x14ac:dyDescent="0.3">
      <c r="A373" s="241"/>
      <c r="B373" s="242"/>
      <c r="C373" s="242"/>
      <c r="D373" s="242"/>
      <c r="E373" s="242"/>
      <c r="F373" s="242"/>
      <c r="G373" s="242"/>
      <c r="H373" s="242"/>
      <c r="I373" s="242"/>
      <c r="J373" s="243"/>
      <c r="K373" s="3"/>
    </row>
    <row r="374" spans="1:11" x14ac:dyDescent="0.3">
      <c r="A374" s="284"/>
      <c r="B374" s="285"/>
      <c r="C374" s="285"/>
      <c r="D374" s="285"/>
      <c r="E374" s="285"/>
      <c r="F374" s="285"/>
      <c r="G374" s="285"/>
      <c r="H374" s="285"/>
      <c r="I374" s="285"/>
      <c r="J374" s="286"/>
      <c r="K374" s="3"/>
    </row>
    <row r="375" spans="1:11" x14ac:dyDescent="0.3">
      <c r="A375" s="284"/>
      <c r="B375" s="285"/>
      <c r="C375" s="285"/>
      <c r="D375" s="285"/>
      <c r="E375" s="285"/>
      <c r="F375" s="285"/>
      <c r="G375" s="285"/>
      <c r="H375" s="285"/>
      <c r="I375" s="285"/>
      <c r="J375" s="286"/>
      <c r="K375" s="3"/>
    </row>
    <row r="376" spans="1:11" x14ac:dyDescent="0.3">
      <c r="A376" s="284"/>
      <c r="B376" s="285"/>
      <c r="C376" s="285"/>
      <c r="D376" s="285"/>
      <c r="E376" s="285"/>
      <c r="F376" s="285"/>
      <c r="G376" s="285"/>
      <c r="H376" s="285"/>
      <c r="I376" s="285"/>
      <c r="J376" s="286"/>
      <c r="K376" s="3"/>
    </row>
    <row r="377" spans="1:11" x14ac:dyDescent="0.3">
      <c r="A377" s="284"/>
      <c r="B377" s="285"/>
      <c r="C377" s="285"/>
      <c r="D377" s="285"/>
      <c r="E377" s="285"/>
      <c r="F377" s="285"/>
      <c r="G377" s="285"/>
      <c r="H377" s="285"/>
      <c r="I377" s="285"/>
      <c r="J377" s="286"/>
      <c r="K377" s="3"/>
    </row>
    <row r="378" spans="1:11" x14ac:dyDescent="0.3">
      <c r="A378" s="247"/>
      <c r="B378" s="248"/>
      <c r="C378" s="248"/>
      <c r="D378" s="248"/>
      <c r="E378" s="248"/>
      <c r="F378" s="248"/>
      <c r="G378" s="248"/>
      <c r="H378" s="248"/>
      <c r="I378" s="248"/>
      <c r="J378" s="249"/>
      <c r="K378" s="3"/>
    </row>
    <row r="379" spans="1:11" x14ac:dyDescent="0.3">
      <c r="A379" s="235"/>
      <c r="B379" s="236"/>
      <c r="C379" s="236"/>
      <c r="D379" s="236"/>
      <c r="E379" s="236"/>
      <c r="F379" s="236"/>
      <c r="G379" s="236"/>
      <c r="H379" s="236"/>
      <c r="I379" s="236"/>
      <c r="J379" s="237"/>
    </row>
    <row r="380" spans="1:11" ht="16.5" customHeight="1" x14ac:dyDescent="0.3">
      <c r="A380" s="278" t="s">
        <v>57</v>
      </c>
      <c r="B380" s="279"/>
      <c r="C380" s="279"/>
      <c r="D380" s="279"/>
      <c r="E380" s="279"/>
      <c r="F380" s="279"/>
      <c r="G380" s="279"/>
      <c r="H380" s="279"/>
      <c r="I380" s="279"/>
      <c r="J380" s="280"/>
    </row>
    <row r="381" spans="1:11" ht="15" customHeight="1" thickBot="1" x14ac:dyDescent="0.35">
      <c r="A381" s="281"/>
      <c r="B381" s="282"/>
      <c r="C381" s="282"/>
      <c r="D381" s="282"/>
      <c r="E381" s="282"/>
      <c r="F381" s="282"/>
      <c r="G381" s="282"/>
      <c r="H381" s="282"/>
      <c r="I381" s="282"/>
      <c r="J381" s="283"/>
      <c r="K381" s="3"/>
    </row>
    <row r="382" spans="1:11" ht="15" customHeight="1" x14ac:dyDescent="0.3">
      <c r="A382" s="269"/>
      <c r="B382" s="270"/>
      <c r="C382" s="270"/>
      <c r="D382" s="270"/>
      <c r="E382" s="270"/>
      <c r="F382" s="270"/>
      <c r="G382" s="270"/>
      <c r="H382" s="270"/>
      <c r="I382" s="270"/>
      <c r="J382" s="271"/>
      <c r="K382" s="3"/>
    </row>
    <row r="383" spans="1:11" ht="15" customHeight="1" x14ac:dyDescent="0.3">
      <c r="A383" s="272"/>
      <c r="B383" s="273"/>
      <c r="C383" s="273"/>
      <c r="D383" s="273"/>
      <c r="E383" s="273"/>
      <c r="F383" s="273"/>
      <c r="G383" s="273"/>
      <c r="H383" s="273"/>
      <c r="I383" s="273"/>
      <c r="J383" s="274"/>
      <c r="K383" s="3"/>
    </row>
    <row r="384" spans="1:11" ht="15" customHeight="1" x14ac:dyDescent="0.3">
      <c r="A384" s="272"/>
      <c r="B384" s="273"/>
      <c r="C384" s="273"/>
      <c r="D384" s="273"/>
      <c r="E384" s="273"/>
      <c r="F384" s="273"/>
      <c r="G384" s="273"/>
      <c r="H384" s="273"/>
      <c r="I384" s="273"/>
      <c r="J384" s="274"/>
      <c r="K384" s="3"/>
    </row>
    <row r="385" spans="1:11" ht="15" customHeight="1" x14ac:dyDescent="0.3">
      <c r="A385" s="272"/>
      <c r="B385" s="273"/>
      <c r="C385" s="273"/>
      <c r="D385" s="273"/>
      <c r="E385" s="273"/>
      <c r="F385" s="273"/>
      <c r="G385" s="273"/>
      <c r="H385" s="273"/>
      <c r="I385" s="273"/>
      <c r="J385" s="274"/>
      <c r="K385" s="3"/>
    </row>
    <row r="386" spans="1:11" ht="15" customHeight="1" x14ac:dyDescent="0.3">
      <c r="A386" s="272"/>
      <c r="B386" s="273"/>
      <c r="C386" s="273"/>
      <c r="D386" s="273"/>
      <c r="E386" s="273"/>
      <c r="F386" s="273"/>
      <c r="G386" s="273"/>
      <c r="H386" s="273"/>
      <c r="I386" s="273"/>
      <c r="J386" s="274"/>
      <c r="K386" s="3"/>
    </row>
    <row r="387" spans="1:11" ht="15.75" customHeight="1" thickBot="1" x14ac:dyDescent="0.35">
      <c r="A387" s="275"/>
      <c r="B387" s="276"/>
      <c r="C387" s="276"/>
      <c r="D387" s="276"/>
      <c r="E387" s="276"/>
      <c r="F387" s="276"/>
      <c r="G387" s="276"/>
      <c r="H387" s="276"/>
      <c r="I387" s="276"/>
      <c r="J387" s="277"/>
      <c r="K387" s="3"/>
    </row>
    <row r="388" spans="1:11" x14ac:dyDescent="0.3">
      <c r="A388" s="267"/>
      <c r="B388" s="267"/>
      <c r="C388" s="267"/>
      <c r="D388" s="267"/>
      <c r="E388" s="267"/>
      <c r="F388" s="267"/>
      <c r="G388" s="267"/>
      <c r="H388" s="267"/>
      <c r="I388" s="267"/>
      <c r="J388" s="267"/>
    </row>
    <row r="389" spans="1:11" ht="18" x14ac:dyDescent="0.35">
      <c r="A389" s="268" t="s">
        <v>65</v>
      </c>
      <c r="B389" s="268"/>
      <c r="C389" s="268"/>
      <c r="D389" s="268"/>
      <c r="E389" s="268"/>
      <c r="F389" s="268"/>
      <c r="G389" s="268"/>
      <c r="H389" s="268"/>
      <c r="I389" s="268"/>
      <c r="J389" s="268"/>
    </row>
    <row r="390" spans="1:11" x14ac:dyDescent="0.3">
      <c r="A390" s="251"/>
      <c r="B390" s="252"/>
      <c r="C390" s="252"/>
      <c r="D390" s="252"/>
      <c r="E390" s="252"/>
      <c r="F390" s="252"/>
      <c r="G390" s="252"/>
      <c r="H390" s="252"/>
      <c r="I390" s="252"/>
      <c r="J390" s="253"/>
    </row>
    <row r="391" spans="1:11" ht="15.6" x14ac:dyDescent="0.3">
      <c r="A391" s="254" t="s">
        <v>45</v>
      </c>
      <c r="B391" s="255"/>
      <c r="C391" s="256"/>
      <c r="D391" s="257"/>
      <c r="E391" s="257"/>
      <c r="F391" s="257"/>
      <c r="G391" s="257"/>
      <c r="H391" s="257"/>
      <c r="I391" s="257"/>
      <c r="J391" s="258"/>
      <c r="K391" s="3"/>
    </row>
    <row r="392" spans="1:11" x14ac:dyDescent="0.3">
      <c r="A392" s="259"/>
      <c r="B392" s="260"/>
      <c r="C392" s="260"/>
      <c r="D392" s="260"/>
      <c r="E392" s="260"/>
      <c r="F392" s="260"/>
      <c r="G392" s="260"/>
      <c r="H392" s="260"/>
      <c r="I392" s="260"/>
      <c r="J392" s="261"/>
    </row>
    <row r="393" spans="1:11" x14ac:dyDescent="0.3">
      <c r="A393" s="262" t="s">
        <v>47</v>
      </c>
      <c r="B393" s="263"/>
      <c r="C393" s="264"/>
      <c r="D393" s="2"/>
      <c r="E393" s="5"/>
      <c r="F393" s="265" t="s">
        <v>49</v>
      </c>
      <c r="G393" s="265"/>
      <c r="H393" s="266"/>
      <c r="I393" s="2"/>
      <c r="J393" s="6"/>
    </row>
    <row r="394" spans="1:11" x14ac:dyDescent="0.3">
      <c r="A394" s="235"/>
      <c r="B394" s="236"/>
      <c r="C394" s="236"/>
      <c r="D394" s="236"/>
      <c r="E394" s="236"/>
      <c r="F394" s="236"/>
      <c r="G394" s="236"/>
      <c r="H394" s="236"/>
      <c r="I394" s="236"/>
      <c r="J394" s="237"/>
    </row>
    <row r="395" spans="1:11" ht="15.6" x14ac:dyDescent="0.3">
      <c r="A395" s="238" t="s">
        <v>51</v>
      </c>
      <c r="B395" s="239"/>
      <c r="C395" s="239"/>
      <c r="D395" s="239"/>
      <c r="E395" s="239"/>
      <c r="F395" s="239"/>
      <c r="G395" s="239"/>
      <c r="H395" s="239"/>
      <c r="I395" s="239"/>
      <c r="J395" s="240"/>
    </row>
    <row r="396" spans="1:11" x14ac:dyDescent="0.3">
      <c r="A396" s="241"/>
      <c r="B396" s="242"/>
      <c r="C396" s="242"/>
      <c r="D396" s="242"/>
      <c r="E396" s="242"/>
      <c r="F396" s="242"/>
      <c r="G396" s="242"/>
      <c r="H396" s="242"/>
      <c r="I396" s="242"/>
      <c r="J396" s="243"/>
      <c r="K396" s="3"/>
    </row>
    <row r="397" spans="1:11" x14ac:dyDescent="0.3">
      <c r="A397" s="244"/>
      <c r="B397" s="245"/>
      <c r="C397" s="245"/>
      <c r="D397" s="245"/>
      <c r="E397" s="245"/>
      <c r="F397" s="245"/>
      <c r="G397" s="245"/>
      <c r="H397" s="245"/>
      <c r="I397" s="245"/>
      <c r="J397" s="246"/>
      <c r="K397" s="3"/>
    </row>
    <row r="398" spans="1:11" x14ac:dyDescent="0.3">
      <c r="A398" s="244"/>
      <c r="B398" s="245"/>
      <c r="C398" s="245"/>
      <c r="D398" s="245"/>
      <c r="E398" s="245"/>
      <c r="F398" s="245"/>
      <c r="G398" s="245"/>
      <c r="H398" s="245"/>
      <c r="I398" s="245"/>
      <c r="J398" s="246"/>
      <c r="K398" s="3"/>
    </row>
    <row r="399" spans="1:11" x14ac:dyDescent="0.3">
      <c r="A399" s="284"/>
      <c r="B399" s="285"/>
      <c r="C399" s="285"/>
      <c r="D399" s="285"/>
      <c r="E399" s="285"/>
      <c r="F399" s="285"/>
      <c r="G399" s="285"/>
      <c r="H399" s="285"/>
      <c r="I399" s="285"/>
      <c r="J399" s="286"/>
      <c r="K399" s="3"/>
    </row>
    <row r="400" spans="1:11" x14ac:dyDescent="0.3">
      <c r="A400" s="284"/>
      <c r="B400" s="285"/>
      <c r="C400" s="285"/>
      <c r="D400" s="285"/>
      <c r="E400" s="285"/>
      <c r="F400" s="285"/>
      <c r="G400" s="285"/>
      <c r="H400" s="285"/>
      <c r="I400" s="285"/>
      <c r="J400" s="286"/>
      <c r="K400" s="3"/>
    </row>
    <row r="401" spans="1:11" x14ac:dyDescent="0.3">
      <c r="A401" s="284"/>
      <c r="B401" s="285"/>
      <c r="C401" s="285"/>
      <c r="D401" s="285"/>
      <c r="E401" s="285"/>
      <c r="F401" s="285"/>
      <c r="G401" s="285"/>
      <c r="H401" s="285"/>
      <c r="I401" s="285"/>
      <c r="J401" s="286"/>
      <c r="K401" s="3"/>
    </row>
    <row r="402" spans="1:11" x14ac:dyDescent="0.3">
      <c r="A402" s="284"/>
      <c r="B402" s="285"/>
      <c r="C402" s="285"/>
      <c r="D402" s="285"/>
      <c r="E402" s="285"/>
      <c r="F402" s="285"/>
      <c r="G402" s="285"/>
      <c r="H402" s="285"/>
      <c r="I402" s="285"/>
      <c r="J402" s="286"/>
      <c r="K402" s="3"/>
    </row>
    <row r="403" spans="1:11" x14ac:dyDescent="0.3">
      <c r="A403" s="284"/>
      <c r="B403" s="285"/>
      <c r="C403" s="285"/>
      <c r="D403" s="285"/>
      <c r="E403" s="285"/>
      <c r="F403" s="285"/>
      <c r="G403" s="285"/>
      <c r="H403" s="285"/>
      <c r="I403" s="285"/>
      <c r="J403" s="286"/>
      <c r="K403" s="3"/>
    </row>
    <row r="404" spans="1:11" x14ac:dyDescent="0.3">
      <c r="A404" s="284"/>
      <c r="B404" s="285"/>
      <c r="C404" s="285"/>
      <c r="D404" s="285"/>
      <c r="E404" s="285"/>
      <c r="F404" s="285"/>
      <c r="G404" s="285"/>
      <c r="H404" s="285"/>
      <c r="I404" s="285"/>
      <c r="J404" s="286"/>
      <c r="K404" s="3"/>
    </row>
    <row r="405" spans="1:11" x14ac:dyDescent="0.3">
      <c r="A405" s="247"/>
      <c r="B405" s="248"/>
      <c r="C405" s="248"/>
      <c r="D405" s="248"/>
      <c r="E405" s="248"/>
      <c r="F405" s="248"/>
      <c r="G405" s="248"/>
      <c r="H405" s="248"/>
      <c r="I405" s="248"/>
      <c r="J405" s="249"/>
      <c r="K405" s="3"/>
    </row>
    <row r="406" spans="1:11" x14ac:dyDescent="0.3">
      <c r="A406" s="235"/>
      <c r="B406" s="236"/>
      <c r="C406" s="236"/>
      <c r="D406" s="236"/>
      <c r="E406" s="236"/>
      <c r="F406" s="236"/>
      <c r="G406" s="236"/>
      <c r="H406" s="236"/>
      <c r="I406" s="236"/>
      <c r="J406" s="237"/>
    </row>
    <row r="407" spans="1:11" ht="15.6" x14ac:dyDescent="0.3">
      <c r="A407" s="238" t="s">
        <v>53</v>
      </c>
      <c r="B407" s="239"/>
      <c r="C407" s="239"/>
      <c r="D407" s="239"/>
      <c r="E407" s="239"/>
      <c r="F407" s="239"/>
      <c r="G407" s="239"/>
      <c r="H407" s="239"/>
      <c r="I407" s="239"/>
      <c r="J407" s="240"/>
    </row>
    <row r="408" spans="1:11" x14ac:dyDescent="0.3">
      <c r="A408" s="241" t="s">
        <v>66</v>
      </c>
      <c r="B408" s="242"/>
      <c r="C408" s="242"/>
      <c r="D408" s="242"/>
      <c r="E408" s="242"/>
      <c r="F408" s="242"/>
      <c r="G408" s="242"/>
      <c r="H408" s="242"/>
      <c r="I408" s="242"/>
      <c r="J408" s="243"/>
      <c r="K408" s="3"/>
    </row>
    <row r="409" spans="1:11" x14ac:dyDescent="0.3">
      <c r="A409" s="244"/>
      <c r="B409" s="245"/>
      <c r="C409" s="245"/>
      <c r="D409" s="245"/>
      <c r="E409" s="245"/>
      <c r="F409" s="245"/>
      <c r="G409" s="245"/>
      <c r="H409" s="245"/>
      <c r="I409" s="245"/>
      <c r="J409" s="246"/>
      <c r="K409" s="3"/>
    </row>
    <row r="410" spans="1:11" x14ac:dyDescent="0.3">
      <c r="A410" s="244"/>
      <c r="B410" s="245"/>
      <c r="C410" s="245"/>
      <c r="D410" s="245"/>
      <c r="E410" s="245"/>
      <c r="F410" s="245"/>
      <c r="G410" s="245"/>
      <c r="H410" s="245"/>
      <c r="I410" s="245"/>
      <c r="J410" s="246"/>
      <c r="K410" s="3"/>
    </row>
    <row r="411" spans="1:11" x14ac:dyDescent="0.3">
      <c r="A411" s="284"/>
      <c r="B411" s="285"/>
      <c r="C411" s="285"/>
      <c r="D411" s="285"/>
      <c r="E411" s="285"/>
      <c r="F411" s="285"/>
      <c r="G411" s="285"/>
      <c r="H411" s="285"/>
      <c r="I411" s="285"/>
      <c r="J411" s="286"/>
      <c r="K411" s="3"/>
    </row>
    <row r="412" spans="1:11" x14ac:dyDescent="0.3">
      <c r="A412" s="247"/>
      <c r="B412" s="248"/>
      <c r="C412" s="248"/>
      <c r="D412" s="248"/>
      <c r="E412" s="248"/>
      <c r="F412" s="248"/>
      <c r="G412" s="248"/>
      <c r="H412" s="248"/>
      <c r="I412" s="248"/>
      <c r="J412" s="249"/>
      <c r="K412" s="3"/>
    </row>
    <row r="413" spans="1:11" x14ac:dyDescent="0.3">
      <c r="A413" s="235"/>
      <c r="B413" s="236"/>
      <c r="C413" s="236"/>
      <c r="D413" s="236"/>
      <c r="E413" s="236"/>
      <c r="F413" s="236"/>
      <c r="G413" s="236"/>
      <c r="H413" s="236"/>
      <c r="I413" s="236"/>
      <c r="J413" s="237"/>
    </row>
    <row r="414" spans="1:11" ht="15.6" x14ac:dyDescent="0.3">
      <c r="A414" s="238" t="s">
        <v>55</v>
      </c>
      <c r="B414" s="239"/>
      <c r="C414" s="239"/>
      <c r="D414" s="239"/>
      <c r="E414" s="239"/>
      <c r="F414" s="239"/>
      <c r="G414" s="239"/>
      <c r="H414" s="239"/>
      <c r="I414" s="239"/>
      <c r="J414" s="240"/>
    </row>
    <row r="415" spans="1:11" ht="15.75" customHeight="1" x14ac:dyDescent="0.3">
      <c r="A415" s="241"/>
      <c r="B415" s="242"/>
      <c r="C415" s="242"/>
      <c r="D415" s="242"/>
      <c r="E415" s="242"/>
      <c r="F415" s="242"/>
      <c r="G415" s="242"/>
      <c r="H415" s="242"/>
      <c r="I415" s="242"/>
      <c r="J415" s="243"/>
      <c r="K415" s="3"/>
    </row>
    <row r="416" spans="1:11" x14ac:dyDescent="0.3">
      <c r="A416" s="284"/>
      <c r="B416" s="285"/>
      <c r="C416" s="285"/>
      <c r="D416" s="285"/>
      <c r="E416" s="285"/>
      <c r="F416" s="285"/>
      <c r="G416" s="285"/>
      <c r="H416" s="285"/>
      <c r="I416" s="285"/>
      <c r="J416" s="286"/>
      <c r="K416" s="3"/>
    </row>
    <row r="417" spans="1:11" x14ac:dyDescent="0.3">
      <c r="A417" s="284"/>
      <c r="B417" s="285"/>
      <c r="C417" s="285"/>
      <c r="D417" s="285"/>
      <c r="E417" s="285"/>
      <c r="F417" s="285"/>
      <c r="G417" s="285"/>
      <c r="H417" s="285"/>
      <c r="I417" s="285"/>
      <c r="J417" s="286"/>
      <c r="K417" s="3"/>
    </row>
    <row r="418" spans="1:11" x14ac:dyDescent="0.3">
      <c r="A418" s="284"/>
      <c r="B418" s="285"/>
      <c r="C418" s="285"/>
      <c r="D418" s="285"/>
      <c r="E418" s="285"/>
      <c r="F418" s="285"/>
      <c r="G418" s="285"/>
      <c r="H418" s="285"/>
      <c r="I418" s="285"/>
      <c r="J418" s="286"/>
      <c r="K418" s="3"/>
    </row>
    <row r="419" spans="1:11" x14ac:dyDescent="0.3">
      <c r="A419" s="284"/>
      <c r="B419" s="285"/>
      <c r="C419" s="285"/>
      <c r="D419" s="285"/>
      <c r="E419" s="285"/>
      <c r="F419" s="285"/>
      <c r="G419" s="285"/>
      <c r="H419" s="285"/>
      <c r="I419" s="285"/>
      <c r="J419" s="286"/>
      <c r="K419" s="3"/>
    </row>
    <row r="420" spans="1:11" x14ac:dyDescent="0.3">
      <c r="A420" s="247"/>
      <c r="B420" s="248"/>
      <c r="C420" s="248"/>
      <c r="D420" s="248"/>
      <c r="E420" s="248"/>
      <c r="F420" s="248"/>
      <c r="G420" s="248"/>
      <c r="H420" s="248"/>
      <c r="I420" s="248"/>
      <c r="J420" s="249"/>
      <c r="K420" s="3"/>
    </row>
    <row r="421" spans="1:11" x14ac:dyDescent="0.3">
      <c r="A421" s="235"/>
      <c r="B421" s="236"/>
      <c r="C421" s="236"/>
      <c r="D421" s="236"/>
      <c r="E421" s="236"/>
      <c r="F421" s="236"/>
      <c r="G421" s="236"/>
      <c r="H421" s="236"/>
      <c r="I421" s="236"/>
      <c r="J421" s="237"/>
    </row>
    <row r="422" spans="1:11" ht="16.5" customHeight="1" x14ac:dyDescent="0.3">
      <c r="A422" s="278" t="s">
        <v>57</v>
      </c>
      <c r="B422" s="279"/>
      <c r="C422" s="279"/>
      <c r="D422" s="279"/>
      <c r="E422" s="279"/>
      <c r="F422" s="279"/>
      <c r="G422" s="279"/>
      <c r="H422" s="279"/>
      <c r="I422" s="279"/>
      <c r="J422" s="280"/>
    </row>
    <row r="423" spans="1:11" ht="15" customHeight="1" thickBot="1" x14ac:dyDescent="0.35">
      <c r="A423" s="281"/>
      <c r="B423" s="282"/>
      <c r="C423" s="282"/>
      <c r="D423" s="282"/>
      <c r="E423" s="282"/>
      <c r="F423" s="282"/>
      <c r="G423" s="282"/>
      <c r="H423" s="282"/>
      <c r="I423" s="282"/>
      <c r="J423" s="283"/>
      <c r="K423" s="3"/>
    </row>
    <row r="424" spans="1:11" ht="15" customHeight="1" x14ac:dyDescent="0.3">
      <c r="A424" s="269"/>
      <c r="B424" s="270"/>
      <c r="C424" s="270"/>
      <c r="D424" s="270"/>
      <c r="E424" s="270"/>
      <c r="F424" s="270"/>
      <c r="G424" s="270"/>
      <c r="H424" s="270"/>
      <c r="I424" s="270"/>
      <c r="J424" s="271"/>
      <c r="K424" s="3"/>
    </row>
    <row r="425" spans="1:11" ht="15" customHeight="1" x14ac:dyDescent="0.3">
      <c r="A425" s="272"/>
      <c r="B425" s="273"/>
      <c r="C425" s="273"/>
      <c r="D425" s="273"/>
      <c r="E425" s="273"/>
      <c r="F425" s="273"/>
      <c r="G425" s="273"/>
      <c r="H425" s="273"/>
      <c r="I425" s="273"/>
      <c r="J425" s="274"/>
      <c r="K425" s="3"/>
    </row>
    <row r="426" spans="1:11" ht="15" customHeight="1" x14ac:dyDescent="0.3">
      <c r="A426" s="272"/>
      <c r="B426" s="273"/>
      <c r="C426" s="273"/>
      <c r="D426" s="273"/>
      <c r="E426" s="273"/>
      <c r="F426" s="273"/>
      <c r="G426" s="273"/>
      <c r="H426" s="273"/>
      <c r="I426" s="273"/>
      <c r="J426" s="274"/>
      <c r="K426" s="3"/>
    </row>
    <row r="427" spans="1:11" ht="15" customHeight="1" x14ac:dyDescent="0.3">
      <c r="A427" s="272"/>
      <c r="B427" s="273"/>
      <c r="C427" s="273"/>
      <c r="D427" s="273"/>
      <c r="E427" s="273"/>
      <c r="F427" s="273"/>
      <c r="G427" s="273"/>
      <c r="H427" s="273"/>
      <c r="I427" s="273"/>
      <c r="J427" s="274"/>
      <c r="K427" s="3"/>
    </row>
    <row r="428" spans="1:11" ht="15" customHeight="1" x14ac:dyDescent="0.3">
      <c r="A428" s="272"/>
      <c r="B428" s="273"/>
      <c r="C428" s="273"/>
      <c r="D428" s="273"/>
      <c r="E428" s="273"/>
      <c r="F428" s="273"/>
      <c r="G428" s="273"/>
      <c r="H428" s="273"/>
      <c r="I428" s="273"/>
      <c r="J428" s="274"/>
      <c r="K428" s="3"/>
    </row>
    <row r="429" spans="1:11" ht="15.75" customHeight="1" thickBot="1" x14ac:dyDescent="0.35">
      <c r="A429" s="275"/>
      <c r="B429" s="276"/>
      <c r="C429" s="276"/>
      <c r="D429" s="276"/>
      <c r="E429" s="276"/>
      <c r="F429" s="276"/>
      <c r="G429" s="276"/>
      <c r="H429" s="276"/>
      <c r="I429" s="276"/>
      <c r="J429" s="277"/>
      <c r="K429" s="3"/>
    </row>
    <row r="430" spans="1:11" x14ac:dyDescent="0.3">
      <c r="A430" s="267"/>
      <c r="B430" s="267"/>
      <c r="C430" s="267"/>
      <c r="D430" s="267"/>
      <c r="E430" s="267"/>
      <c r="F430" s="267"/>
      <c r="G430" s="267"/>
      <c r="H430" s="267"/>
      <c r="I430" s="267"/>
      <c r="J430" s="267"/>
    </row>
    <row r="431" spans="1:11" ht="18" x14ac:dyDescent="0.35">
      <c r="A431" s="268" t="s">
        <v>67</v>
      </c>
      <c r="B431" s="268"/>
      <c r="C431" s="268"/>
      <c r="D431" s="268"/>
      <c r="E431" s="268"/>
      <c r="F431" s="268"/>
      <c r="G431" s="268"/>
      <c r="H431" s="268"/>
      <c r="I431" s="268"/>
      <c r="J431" s="268"/>
    </row>
    <row r="432" spans="1:11" x14ac:dyDescent="0.3">
      <c r="A432" s="251"/>
      <c r="B432" s="252"/>
      <c r="C432" s="252"/>
      <c r="D432" s="252"/>
      <c r="E432" s="252"/>
      <c r="F432" s="252"/>
      <c r="G432" s="252"/>
      <c r="H432" s="252"/>
      <c r="I432" s="252"/>
      <c r="J432" s="253"/>
    </row>
    <row r="433" spans="1:11" ht="15.6" x14ac:dyDescent="0.3">
      <c r="A433" s="254" t="s">
        <v>45</v>
      </c>
      <c r="B433" s="255"/>
      <c r="C433" s="256"/>
      <c r="D433" s="257"/>
      <c r="E433" s="257"/>
      <c r="F433" s="257"/>
      <c r="G433" s="257"/>
      <c r="H433" s="257"/>
      <c r="I433" s="257"/>
      <c r="J433" s="258"/>
      <c r="K433" s="3"/>
    </row>
    <row r="434" spans="1:11" x14ac:dyDescent="0.3">
      <c r="A434" s="259"/>
      <c r="B434" s="260"/>
      <c r="C434" s="260"/>
      <c r="D434" s="260"/>
      <c r="E434" s="260"/>
      <c r="F434" s="260"/>
      <c r="G434" s="260"/>
      <c r="H434" s="260"/>
      <c r="I434" s="260"/>
      <c r="J434" s="261"/>
    </row>
    <row r="435" spans="1:11" x14ac:dyDescent="0.3">
      <c r="A435" s="262" t="s">
        <v>47</v>
      </c>
      <c r="B435" s="263"/>
      <c r="C435" s="264"/>
      <c r="D435" s="2"/>
      <c r="E435" s="5"/>
      <c r="F435" s="265" t="s">
        <v>49</v>
      </c>
      <c r="G435" s="265"/>
      <c r="H435" s="266"/>
      <c r="I435" s="2"/>
      <c r="J435" s="6"/>
    </row>
    <row r="436" spans="1:11" x14ac:dyDescent="0.3">
      <c r="A436" s="235"/>
      <c r="B436" s="236"/>
      <c r="C436" s="236"/>
      <c r="D436" s="236"/>
      <c r="E436" s="236"/>
      <c r="F436" s="236"/>
      <c r="G436" s="236"/>
      <c r="H436" s="236"/>
      <c r="I436" s="236"/>
      <c r="J436" s="237"/>
    </row>
    <row r="437" spans="1:11" ht="15.6" x14ac:dyDescent="0.3">
      <c r="A437" s="238" t="s">
        <v>51</v>
      </c>
      <c r="B437" s="239"/>
      <c r="C437" s="239"/>
      <c r="D437" s="239"/>
      <c r="E437" s="239"/>
      <c r="F437" s="239"/>
      <c r="G437" s="239"/>
      <c r="H437" s="239"/>
      <c r="I437" s="239"/>
      <c r="J437" s="240"/>
    </row>
    <row r="438" spans="1:11" x14ac:dyDescent="0.3">
      <c r="A438" s="241"/>
      <c r="B438" s="242"/>
      <c r="C438" s="242"/>
      <c r="D438" s="242"/>
      <c r="E438" s="242"/>
      <c r="F438" s="242"/>
      <c r="G438" s="242"/>
      <c r="H438" s="242"/>
      <c r="I438" s="242"/>
      <c r="J438" s="243"/>
      <c r="K438" s="3"/>
    </row>
    <row r="439" spans="1:11" x14ac:dyDescent="0.3">
      <c r="A439" s="284"/>
      <c r="B439" s="285"/>
      <c r="C439" s="285"/>
      <c r="D439" s="285"/>
      <c r="E439" s="285"/>
      <c r="F439" s="285"/>
      <c r="G439" s="285"/>
      <c r="H439" s="285"/>
      <c r="I439" s="285"/>
      <c r="J439" s="286"/>
      <c r="K439" s="3"/>
    </row>
    <row r="440" spans="1:11" x14ac:dyDescent="0.3">
      <c r="A440" s="284"/>
      <c r="B440" s="285"/>
      <c r="C440" s="285"/>
      <c r="D440" s="285"/>
      <c r="E440" s="285"/>
      <c r="F440" s="285"/>
      <c r="G440" s="285"/>
      <c r="H440" s="285"/>
      <c r="I440" s="285"/>
      <c r="J440" s="286"/>
      <c r="K440" s="3"/>
    </row>
    <row r="441" spans="1:11" x14ac:dyDescent="0.3">
      <c r="A441" s="284"/>
      <c r="B441" s="285"/>
      <c r="C441" s="285"/>
      <c r="D441" s="285"/>
      <c r="E441" s="285"/>
      <c r="F441" s="285"/>
      <c r="G441" s="285"/>
      <c r="H441" s="285"/>
      <c r="I441" s="285"/>
      <c r="J441" s="286"/>
      <c r="K441" s="3"/>
    </row>
    <row r="442" spans="1:11" x14ac:dyDescent="0.3">
      <c r="A442" s="284"/>
      <c r="B442" s="285"/>
      <c r="C442" s="285"/>
      <c r="D442" s="285"/>
      <c r="E442" s="285"/>
      <c r="F442" s="285"/>
      <c r="G442" s="285"/>
      <c r="H442" s="285"/>
      <c r="I442" s="285"/>
      <c r="J442" s="286"/>
      <c r="K442" s="3"/>
    </row>
    <row r="443" spans="1:11" x14ac:dyDescent="0.3">
      <c r="A443" s="284"/>
      <c r="B443" s="285"/>
      <c r="C443" s="285"/>
      <c r="D443" s="285"/>
      <c r="E443" s="285"/>
      <c r="F443" s="285"/>
      <c r="G443" s="285"/>
      <c r="H443" s="285"/>
      <c r="I443" s="285"/>
      <c r="J443" s="286"/>
      <c r="K443" s="3"/>
    </row>
    <row r="444" spans="1:11" x14ac:dyDescent="0.3">
      <c r="A444" s="284"/>
      <c r="B444" s="285"/>
      <c r="C444" s="285"/>
      <c r="D444" s="285"/>
      <c r="E444" s="285"/>
      <c r="F444" s="285"/>
      <c r="G444" s="285"/>
      <c r="H444" s="285"/>
      <c r="I444" s="285"/>
      <c r="J444" s="286"/>
      <c r="K444" s="3"/>
    </row>
    <row r="445" spans="1:11" x14ac:dyDescent="0.3">
      <c r="A445" s="284"/>
      <c r="B445" s="285"/>
      <c r="C445" s="285"/>
      <c r="D445" s="285"/>
      <c r="E445" s="285"/>
      <c r="F445" s="285"/>
      <c r="G445" s="285"/>
      <c r="H445" s="285"/>
      <c r="I445" s="285"/>
      <c r="J445" s="286"/>
      <c r="K445" s="3"/>
    </row>
    <row r="446" spans="1:11" x14ac:dyDescent="0.3">
      <c r="A446" s="284"/>
      <c r="B446" s="285"/>
      <c r="C446" s="285"/>
      <c r="D446" s="285"/>
      <c r="E446" s="285"/>
      <c r="F446" s="285"/>
      <c r="G446" s="285"/>
      <c r="H446" s="285"/>
      <c r="I446" s="285"/>
      <c r="J446" s="286"/>
      <c r="K446" s="3"/>
    </row>
    <row r="447" spans="1:11" x14ac:dyDescent="0.3">
      <c r="A447" s="247"/>
      <c r="B447" s="248"/>
      <c r="C447" s="248"/>
      <c r="D447" s="248"/>
      <c r="E447" s="248"/>
      <c r="F447" s="248"/>
      <c r="G447" s="248"/>
      <c r="H447" s="248"/>
      <c r="I447" s="248"/>
      <c r="J447" s="249"/>
      <c r="K447" s="3"/>
    </row>
    <row r="448" spans="1:11" x14ac:dyDescent="0.3">
      <c r="A448" s="235"/>
      <c r="B448" s="236"/>
      <c r="C448" s="236"/>
      <c r="D448" s="236"/>
      <c r="E448" s="236"/>
      <c r="F448" s="236"/>
      <c r="G448" s="236"/>
      <c r="H448" s="236"/>
      <c r="I448" s="236"/>
      <c r="J448" s="237"/>
    </row>
    <row r="449" spans="1:11" ht="15.6" x14ac:dyDescent="0.3">
      <c r="A449" s="238" t="s">
        <v>53</v>
      </c>
      <c r="B449" s="239"/>
      <c r="C449" s="239"/>
      <c r="D449" s="239"/>
      <c r="E449" s="239"/>
      <c r="F449" s="239"/>
      <c r="G449" s="239"/>
      <c r="H449" s="239"/>
      <c r="I449" s="239"/>
      <c r="J449" s="240"/>
    </row>
    <row r="450" spans="1:11" x14ac:dyDescent="0.3">
      <c r="A450" s="241"/>
      <c r="B450" s="242"/>
      <c r="C450" s="242"/>
      <c r="D450" s="242"/>
      <c r="E450" s="242"/>
      <c r="F450" s="242"/>
      <c r="G450" s="242"/>
      <c r="H450" s="242"/>
      <c r="I450" s="242"/>
      <c r="J450" s="243"/>
      <c r="K450" s="3"/>
    </row>
    <row r="451" spans="1:11" x14ac:dyDescent="0.3">
      <c r="A451" s="284"/>
      <c r="B451" s="285"/>
      <c r="C451" s="285"/>
      <c r="D451" s="285"/>
      <c r="E451" s="285"/>
      <c r="F451" s="285"/>
      <c r="G451" s="285"/>
      <c r="H451" s="285"/>
      <c r="I451" s="285"/>
      <c r="J451" s="286"/>
      <c r="K451" s="3"/>
    </row>
    <row r="452" spans="1:11" x14ac:dyDescent="0.3">
      <c r="A452" s="284"/>
      <c r="B452" s="285"/>
      <c r="C452" s="285"/>
      <c r="D452" s="285"/>
      <c r="E452" s="285"/>
      <c r="F452" s="285"/>
      <c r="G452" s="285"/>
      <c r="H452" s="285"/>
      <c r="I452" s="285"/>
      <c r="J452" s="286"/>
      <c r="K452" s="3"/>
    </row>
    <row r="453" spans="1:11" x14ac:dyDescent="0.3">
      <c r="A453" s="284"/>
      <c r="B453" s="285"/>
      <c r="C453" s="285"/>
      <c r="D453" s="285"/>
      <c r="E453" s="285"/>
      <c r="F453" s="285"/>
      <c r="G453" s="285"/>
      <c r="H453" s="285"/>
      <c r="I453" s="285"/>
      <c r="J453" s="286"/>
      <c r="K453" s="3"/>
    </row>
    <row r="454" spans="1:11" x14ac:dyDescent="0.3">
      <c r="A454" s="247"/>
      <c r="B454" s="248"/>
      <c r="C454" s="248"/>
      <c r="D454" s="248"/>
      <c r="E454" s="248"/>
      <c r="F454" s="248"/>
      <c r="G454" s="248"/>
      <c r="H454" s="248"/>
      <c r="I454" s="248"/>
      <c r="J454" s="249"/>
      <c r="K454" s="3"/>
    </row>
    <row r="455" spans="1:11" x14ac:dyDescent="0.3">
      <c r="A455" s="235"/>
      <c r="B455" s="236"/>
      <c r="C455" s="236"/>
      <c r="D455" s="236"/>
      <c r="E455" s="236"/>
      <c r="F455" s="236"/>
      <c r="G455" s="236"/>
      <c r="H455" s="236"/>
      <c r="I455" s="236"/>
      <c r="J455" s="237"/>
    </row>
    <row r="456" spans="1:11" ht="15.6" x14ac:dyDescent="0.3">
      <c r="A456" s="238" t="s">
        <v>55</v>
      </c>
      <c r="B456" s="239"/>
      <c r="C456" s="239"/>
      <c r="D456" s="239"/>
      <c r="E456" s="239"/>
      <c r="F456" s="239"/>
      <c r="G456" s="239"/>
      <c r="H456" s="239"/>
      <c r="I456" s="239"/>
      <c r="J456" s="240"/>
    </row>
    <row r="457" spans="1:11" ht="15.75" customHeight="1" x14ac:dyDescent="0.3">
      <c r="A457" s="241"/>
      <c r="B457" s="242"/>
      <c r="C457" s="242"/>
      <c r="D457" s="242"/>
      <c r="E457" s="242"/>
      <c r="F457" s="242"/>
      <c r="G457" s="242"/>
      <c r="H457" s="242"/>
      <c r="I457" s="242"/>
      <c r="J457" s="243"/>
      <c r="K457" s="3"/>
    </row>
    <row r="458" spans="1:11" x14ac:dyDescent="0.3">
      <c r="A458" s="284"/>
      <c r="B458" s="285"/>
      <c r="C458" s="285"/>
      <c r="D458" s="285"/>
      <c r="E458" s="285"/>
      <c r="F458" s="285"/>
      <c r="G458" s="285"/>
      <c r="H458" s="285"/>
      <c r="I458" s="285"/>
      <c r="J458" s="286"/>
      <c r="K458" s="3"/>
    </row>
    <row r="459" spans="1:11" x14ac:dyDescent="0.3">
      <c r="A459" s="284"/>
      <c r="B459" s="285"/>
      <c r="C459" s="285"/>
      <c r="D459" s="285"/>
      <c r="E459" s="285"/>
      <c r="F459" s="285"/>
      <c r="G459" s="285"/>
      <c r="H459" s="285"/>
      <c r="I459" s="285"/>
      <c r="J459" s="286"/>
      <c r="K459" s="3"/>
    </row>
    <row r="460" spans="1:11" x14ac:dyDescent="0.3">
      <c r="A460" s="284"/>
      <c r="B460" s="285"/>
      <c r="C460" s="285"/>
      <c r="D460" s="285"/>
      <c r="E460" s="285"/>
      <c r="F460" s="285"/>
      <c r="G460" s="285"/>
      <c r="H460" s="285"/>
      <c r="I460" s="285"/>
      <c r="J460" s="286"/>
      <c r="K460" s="3"/>
    </row>
    <row r="461" spans="1:11" x14ac:dyDescent="0.3">
      <c r="A461" s="284"/>
      <c r="B461" s="285"/>
      <c r="C461" s="285"/>
      <c r="D461" s="285"/>
      <c r="E461" s="285"/>
      <c r="F461" s="285"/>
      <c r="G461" s="285"/>
      <c r="H461" s="285"/>
      <c r="I461" s="285"/>
      <c r="J461" s="286"/>
      <c r="K461" s="3"/>
    </row>
    <row r="462" spans="1:11" x14ac:dyDescent="0.3">
      <c r="A462" s="247"/>
      <c r="B462" s="248"/>
      <c r="C462" s="248"/>
      <c r="D462" s="248"/>
      <c r="E462" s="248"/>
      <c r="F462" s="248"/>
      <c r="G462" s="248"/>
      <c r="H462" s="248"/>
      <c r="I462" s="248"/>
      <c r="J462" s="249"/>
      <c r="K462" s="3"/>
    </row>
    <row r="463" spans="1:11" x14ac:dyDescent="0.3">
      <c r="A463" s="235"/>
      <c r="B463" s="236"/>
      <c r="C463" s="236"/>
      <c r="D463" s="236"/>
      <c r="E463" s="236"/>
      <c r="F463" s="236"/>
      <c r="G463" s="236"/>
      <c r="H463" s="236"/>
      <c r="I463" s="236"/>
      <c r="J463" s="237"/>
    </row>
    <row r="464" spans="1:11" ht="16.5" customHeight="1" x14ac:dyDescent="0.3">
      <c r="A464" s="278" t="s">
        <v>57</v>
      </c>
      <c r="B464" s="279"/>
      <c r="C464" s="279"/>
      <c r="D464" s="279"/>
      <c r="E464" s="279"/>
      <c r="F464" s="279"/>
      <c r="G464" s="279"/>
      <c r="H464" s="279"/>
      <c r="I464" s="279"/>
      <c r="J464" s="280"/>
    </row>
    <row r="465" spans="1:11" ht="15" customHeight="1" thickBot="1" x14ac:dyDescent="0.35">
      <c r="A465" s="281"/>
      <c r="B465" s="282"/>
      <c r="C465" s="282"/>
      <c r="D465" s="282"/>
      <c r="E465" s="282"/>
      <c r="F465" s="282"/>
      <c r="G465" s="282"/>
      <c r="H465" s="282"/>
      <c r="I465" s="282"/>
      <c r="J465" s="283"/>
      <c r="K465" s="3"/>
    </row>
    <row r="466" spans="1:11" ht="15" customHeight="1" x14ac:dyDescent="0.3">
      <c r="A466" s="269"/>
      <c r="B466" s="270"/>
      <c r="C466" s="270"/>
      <c r="D466" s="270"/>
      <c r="E466" s="270"/>
      <c r="F466" s="270"/>
      <c r="G466" s="270"/>
      <c r="H466" s="270"/>
      <c r="I466" s="270"/>
      <c r="J466" s="271"/>
      <c r="K466" s="3"/>
    </row>
    <row r="467" spans="1:11" ht="15" customHeight="1" x14ac:dyDescent="0.3">
      <c r="A467" s="272"/>
      <c r="B467" s="273"/>
      <c r="C467" s="273"/>
      <c r="D467" s="273"/>
      <c r="E467" s="273"/>
      <c r="F467" s="273"/>
      <c r="G467" s="273"/>
      <c r="H467" s="273"/>
      <c r="I467" s="273"/>
      <c r="J467" s="274"/>
      <c r="K467" s="3"/>
    </row>
    <row r="468" spans="1:11" ht="15" customHeight="1" x14ac:dyDescent="0.3">
      <c r="A468" s="272"/>
      <c r="B468" s="273"/>
      <c r="C468" s="273"/>
      <c r="D468" s="273"/>
      <c r="E468" s="273"/>
      <c r="F468" s="273"/>
      <c r="G468" s="273"/>
      <c r="H468" s="273"/>
      <c r="I468" s="273"/>
      <c r="J468" s="274"/>
      <c r="K468" s="3"/>
    </row>
    <row r="469" spans="1:11" ht="15" customHeight="1" x14ac:dyDescent="0.3">
      <c r="A469" s="272"/>
      <c r="B469" s="273"/>
      <c r="C469" s="273"/>
      <c r="D469" s="273"/>
      <c r="E469" s="273"/>
      <c r="F469" s="273"/>
      <c r="G469" s="273"/>
      <c r="H469" s="273"/>
      <c r="I469" s="273"/>
      <c r="J469" s="274"/>
      <c r="K469" s="3"/>
    </row>
    <row r="470" spans="1:11" ht="15" customHeight="1" x14ac:dyDescent="0.3">
      <c r="A470" s="272"/>
      <c r="B470" s="273"/>
      <c r="C470" s="273"/>
      <c r="D470" s="273"/>
      <c r="E470" s="273"/>
      <c r="F470" s="273"/>
      <c r="G470" s="273"/>
      <c r="H470" s="273"/>
      <c r="I470" s="273"/>
      <c r="J470" s="274"/>
      <c r="K470" s="3"/>
    </row>
    <row r="471" spans="1:11" ht="15.75" customHeight="1" thickBot="1" x14ac:dyDescent="0.35">
      <c r="A471" s="275"/>
      <c r="B471" s="276"/>
      <c r="C471" s="276"/>
      <c r="D471" s="276"/>
      <c r="E471" s="276"/>
      <c r="F471" s="276"/>
      <c r="G471" s="276"/>
      <c r="H471" s="276"/>
      <c r="I471" s="276"/>
      <c r="J471" s="277"/>
      <c r="K471" s="3"/>
    </row>
    <row r="472" spans="1:11" x14ac:dyDescent="0.3">
      <c r="A472" s="267"/>
      <c r="B472" s="267"/>
      <c r="C472" s="267"/>
      <c r="D472" s="267"/>
      <c r="E472" s="267"/>
      <c r="F472" s="267"/>
      <c r="G472" s="267"/>
      <c r="H472" s="267"/>
      <c r="I472" s="267"/>
      <c r="J472" s="267"/>
    </row>
  </sheetData>
  <sheetProtection algorithmName="SHA-512" hashValue="+ZGg0fLPQf81iDcrOnwkJmPh6PZa/NQ6sHn275HrpcC2x8gcLbrbXX/bsvsOxcQmRFFQj4eTvetDZb5b/b0miQ==" saltValue="zA1YsKHSxfd4E5IZ2O+n2A==" spinCount="100000" sheet="1" objects="1" scenarios="1" selectLockedCells="1"/>
  <mergeCells count="200">
    <mergeCell ref="A464:J465"/>
    <mergeCell ref="A466:J471"/>
    <mergeCell ref="A472:J472"/>
    <mergeCell ref="A68:J84"/>
    <mergeCell ref="A121:J126"/>
    <mergeCell ref="A163:J168"/>
    <mergeCell ref="A205:J210"/>
    <mergeCell ref="A247:J252"/>
    <mergeCell ref="A289:J294"/>
    <mergeCell ref="A331:J336"/>
    <mergeCell ref="A449:J449"/>
    <mergeCell ref="A450:J454"/>
    <mergeCell ref="A455:J455"/>
    <mergeCell ref="A456:J456"/>
    <mergeCell ref="A463:J463"/>
    <mergeCell ref="A457:J462"/>
    <mergeCell ref="A435:C435"/>
    <mergeCell ref="F435:H435"/>
    <mergeCell ref="A436:J436"/>
    <mergeCell ref="A437:J437"/>
    <mergeCell ref="A438:J447"/>
    <mergeCell ref="A448:J448"/>
    <mergeCell ref="A430:J430"/>
    <mergeCell ref="A431:J431"/>
    <mergeCell ref="A432:J432"/>
    <mergeCell ref="A433:B433"/>
    <mergeCell ref="C433:J433"/>
    <mergeCell ref="A434:J434"/>
    <mergeCell ref="A413:J413"/>
    <mergeCell ref="A414:J414"/>
    <mergeCell ref="A421:J421"/>
    <mergeCell ref="A415:J420"/>
    <mergeCell ref="A422:J423"/>
    <mergeCell ref="A424:J429"/>
    <mergeCell ref="A394:J394"/>
    <mergeCell ref="A395:J395"/>
    <mergeCell ref="A396:J405"/>
    <mergeCell ref="A406:J406"/>
    <mergeCell ref="A407:J407"/>
    <mergeCell ref="A408:J412"/>
    <mergeCell ref="A389:J389"/>
    <mergeCell ref="A390:J390"/>
    <mergeCell ref="A391:B391"/>
    <mergeCell ref="C391:J391"/>
    <mergeCell ref="A392:J392"/>
    <mergeCell ref="A393:C393"/>
    <mergeCell ref="F393:H393"/>
    <mergeCell ref="A372:J372"/>
    <mergeCell ref="A379:J379"/>
    <mergeCell ref="A388:J388"/>
    <mergeCell ref="A373:J378"/>
    <mergeCell ref="A380:J381"/>
    <mergeCell ref="A382:J387"/>
    <mergeCell ref="A353:J353"/>
    <mergeCell ref="A354:J363"/>
    <mergeCell ref="A364:J364"/>
    <mergeCell ref="A365:J365"/>
    <mergeCell ref="A366:J370"/>
    <mergeCell ref="A371:J371"/>
    <mergeCell ref="A349:B349"/>
    <mergeCell ref="C349:J349"/>
    <mergeCell ref="A350:J350"/>
    <mergeCell ref="A351:C351"/>
    <mergeCell ref="F351:H351"/>
    <mergeCell ref="A352:J352"/>
    <mergeCell ref="A337:J337"/>
    <mergeCell ref="A346:J346"/>
    <mergeCell ref="A347:J347"/>
    <mergeCell ref="A348:J348"/>
    <mergeCell ref="A338:J339"/>
    <mergeCell ref="A340:J345"/>
    <mergeCell ref="A322:J322"/>
    <mergeCell ref="A323:J323"/>
    <mergeCell ref="A324:J328"/>
    <mergeCell ref="A329:J329"/>
    <mergeCell ref="A330:J330"/>
    <mergeCell ref="A308:J308"/>
    <mergeCell ref="A309:C309"/>
    <mergeCell ref="F309:H309"/>
    <mergeCell ref="A310:J310"/>
    <mergeCell ref="A311:J311"/>
    <mergeCell ref="A312:J321"/>
    <mergeCell ref="A304:J304"/>
    <mergeCell ref="A305:J305"/>
    <mergeCell ref="A306:J306"/>
    <mergeCell ref="A307:B307"/>
    <mergeCell ref="C307:J307"/>
    <mergeCell ref="A296:J297"/>
    <mergeCell ref="A298:J303"/>
    <mergeCell ref="A281:J281"/>
    <mergeCell ref="A282:J286"/>
    <mergeCell ref="A287:J287"/>
    <mergeCell ref="A288:J288"/>
    <mergeCell ref="A295:J295"/>
    <mergeCell ref="A267:C267"/>
    <mergeCell ref="F267:H267"/>
    <mergeCell ref="A268:J268"/>
    <mergeCell ref="A269:J269"/>
    <mergeCell ref="A270:J279"/>
    <mergeCell ref="A280:J280"/>
    <mergeCell ref="A262:J262"/>
    <mergeCell ref="A263:J263"/>
    <mergeCell ref="A264:J264"/>
    <mergeCell ref="A265:B265"/>
    <mergeCell ref="C265:J265"/>
    <mergeCell ref="A266:J266"/>
    <mergeCell ref="A245:J245"/>
    <mergeCell ref="A246:J246"/>
    <mergeCell ref="A253:J253"/>
    <mergeCell ref="A254:J255"/>
    <mergeCell ref="A256:J261"/>
    <mergeCell ref="A226:J226"/>
    <mergeCell ref="A227:J227"/>
    <mergeCell ref="A228:J237"/>
    <mergeCell ref="A238:J238"/>
    <mergeCell ref="A239:J239"/>
    <mergeCell ref="A240:J244"/>
    <mergeCell ref="A221:J221"/>
    <mergeCell ref="A222:J222"/>
    <mergeCell ref="A223:B223"/>
    <mergeCell ref="C223:J223"/>
    <mergeCell ref="A224:J224"/>
    <mergeCell ref="A225:C225"/>
    <mergeCell ref="F225:H225"/>
    <mergeCell ref="A204:J204"/>
    <mergeCell ref="A211:J211"/>
    <mergeCell ref="A220:J220"/>
    <mergeCell ref="A212:J213"/>
    <mergeCell ref="A214:J219"/>
    <mergeCell ref="A185:J185"/>
    <mergeCell ref="A186:J195"/>
    <mergeCell ref="A196:J196"/>
    <mergeCell ref="A197:J197"/>
    <mergeCell ref="A198:J202"/>
    <mergeCell ref="A203:J203"/>
    <mergeCell ref="A181:B181"/>
    <mergeCell ref="C181:J181"/>
    <mergeCell ref="A182:J182"/>
    <mergeCell ref="A183:C183"/>
    <mergeCell ref="F183:H183"/>
    <mergeCell ref="A184:J184"/>
    <mergeCell ref="A169:J169"/>
    <mergeCell ref="A178:J178"/>
    <mergeCell ref="A179:J179"/>
    <mergeCell ref="A180:J180"/>
    <mergeCell ref="A170:J171"/>
    <mergeCell ref="A172:J177"/>
    <mergeCell ref="A154:J154"/>
    <mergeCell ref="A155:J155"/>
    <mergeCell ref="A156:J160"/>
    <mergeCell ref="A161:J161"/>
    <mergeCell ref="A162:J162"/>
    <mergeCell ref="A140:J140"/>
    <mergeCell ref="A141:C141"/>
    <mergeCell ref="F141:H141"/>
    <mergeCell ref="A142:J142"/>
    <mergeCell ref="A143:J143"/>
    <mergeCell ref="A144:J153"/>
    <mergeCell ref="A136:J136"/>
    <mergeCell ref="A137:J137"/>
    <mergeCell ref="A138:J138"/>
    <mergeCell ref="A139:B139"/>
    <mergeCell ref="C139:J139"/>
    <mergeCell ref="A128:J129"/>
    <mergeCell ref="A130:J135"/>
    <mergeCell ref="A113:J113"/>
    <mergeCell ref="A114:J118"/>
    <mergeCell ref="A119:J119"/>
    <mergeCell ref="A120:J120"/>
    <mergeCell ref="A127:J127"/>
    <mergeCell ref="A99:C99"/>
    <mergeCell ref="F99:H99"/>
    <mergeCell ref="A100:J100"/>
    <mergeCell ref="A101:J101"/>
    <mergeCell ref="A102:J111"/>
    <mergeCell ref="A112:J112"/>
    <mergeCell ref="A94:J94"/>
    <mergeCell ref="A95:J95"/>
    <mergeCell ref="A96:J96"/>
    <mergeCell ref="A97:B97"/>
    <mergeCell ref="C97:J97"/>
    <mergeCell ref="A98:J98"/>
    <mergeCell ref="A66:J66"/>
    <mergeCell ref="A67:J67"/>
    <mergeCell ref="A85:J85"/>
    <mergeCell ref="A88:J93"/>
    <mergeCell ref="A86:J87"/>
    <mergeCell ref="A6:J6"/>
    <mergeCell ref="A7:J7"/>
    <mergeCell ref="A8:J41"/>
    <mergeCell ref="A42:J42"/>
    <mergeCell ref="A43:J43"/>
    <mergeCell ref="A44:J65"/>
    <mergeCell ref="A1:J1"/>
    <mergeCell ref="A2:J2"/>
    <mergeCell ref="A3:B3"/>
    <mergeCell ref="C3:J3"/>
    <mergeCell ref="A4:J4"/>
    <mergeCell ref="A5:C5"/>
    <mergeCell ref="F5:H5"/>
  </mergeCells>
  <pageMargins left="0.7" right="0.7" top="0.75" bottom="0.75" header="0.3" footer="0.3"/>
  <pageSetup scale="89" fitToHeight="0" orientation="portrait" r:id="rId1"/>
  <rowBreaks count="9" manualBreakCount="9">
    <brk id="94" max="9" man="1"/>
    <brk id="136" max="9" man="1"/>
    <brk id="178" max="9" man="1"/>
    <brk id="220" max="9" man="1"/>
    <brk id="262" max="9" man="1"/>
    <brk id="304" max="9" man="1"/>
    <brk id="346" max="9" man="1"/>
    <brk id="388" max="9" man="1"/>
    <brk id="430"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D99 D141 D183 D225 D267 D309 D351 D393 D435</xm:sqref>
        </x14:dataValidation>
        <x14:dataValidation type="list" allowBlank="1" showInputMessage="1" showErrorMessage="1" xr:uid="{0F299782-65F9-4C68-955D-1DA4DE52C4D4}">
          <x14:formula1>
            <xm:f>List!$P$4:$P$8</xm:f>
          </x14:formula1>
          <xm:sqref>I5 I99 I141 I183 I225 I267 I309 I351 I393 I435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tabSelected="1" zoomScale="80" zoomScaleNormal="80" workbookViewId="0">
      <selection activeCell="L8" sqref="L8"/>
    </sheetView>
  </sheetViews>
  <sheetFormatPr defaultColWidth="9.109375" defaultRowHeight="14.4" x14ac:dyDescent="0.3"/>
  <cols>
    <col min="1" max="1" width="11.88671875" style="4" customWidth="1"/>
    <col min="2" max="4" width="9.109375" style="4" customWidth="1"/>
    <col min="5" max="5" width="5.44140625" style="4" customWidth="1"/>
    <col min="6" max="8" width="9.109375" style="4" customWidth="1"/>
    <col min="9" max="9" width="8.44140625" style="4" customWidth="1"/>
    <col min="10" max="10" width="9.109375" style="4" customWidth="1"/>
    <col min="11" max="11" width="5.88671875" style="4" customWidth="1"/>
    <col min="12" max="12" width="11.109375" style="4" customWidth="1"/>
    <col min="13" max="13" width="9.109375" style="4" customWidth="1"/>
    <col min="14" max="14" width="22" style="4" bestFit="1" customWidth="1"/>
    <col min="15" max="16" width="20.109375" style="4" bestFit="1" customWidth="1"/>
    <col min="17" max="17" width="51.88671875" style="4" bestFit="1" customWidth="1"/>
    <col min="18" max="18" width="21.33203125" style="4" customWidth="1"/>
    <col min="19" max="19" width="20.109375" style="4" bestFit="1" customWidth="1"/>
    <col min="20" max="20" width="51.88671875" style="4" customWidth="1"/>
    <col min="21" max="21" width="21.33203125" style="4" customWidth="1"/>
    <col min="22" max="22" width="20.109375" style="4" bestFit="1" customWidth="1"/>
    <col min="23" max="23" width="41.109375" style="4" customWidth="1"/>
    <col min="24" max="16384" width="9.109375" style="4"/>
  </cols>
  <sheetData>
    <row r="1" spans="1:23" ht="18.600000000000001" thickBot="1" x14ac:dyDescent="0.4">
      <c r="A1" s="58" t="s">
        <v>68</v>
      </c>
      <c r="B1" s="59"/>
      <c r="C1" s="59"/>
      <c r="D1" s="214">
        <v>52725</v>
      </c>
      <c r="E1" s="215"/>
      <c r="F1" s="216"/>
      <c r="G1" s="60"/>
      <c r="H1" s="60"/>
      <c r="I1" s="3"/>
      <c r="J1" s="3"/>
      <c r="K1" s="61"/>
      <c r="L1" s="61"/>
      <c r="M1" s="61"/>
      <c r="N1" s="61"/>
      <c r="O1" s="61"/>
      <c r="P1" s="61"/>
      <c r="Q1" s="62"/>
      <c r="R1" s="62"/>
      <c r="S1" s="61"/>
      <c r="T1" s="62"/>
      <c r="U1" s="62"/>
      <c r="V1" s="61"/>
      <c r="W1" s="62"/>
    </row>
    <row r="2" spans="1:23" x14ac:dyDescent="0.3">
      <c r="A2" s="61"/>
      <c r="B2" s="63"/>
      <c r="C2" s="61"/>
      <c r="D2" s="61"/>
      <c r="E2" s="61"/>
      <c r="F2" s="61"/>
      <c r="G2" s="61"/>
      <c r="H2" s="61"/>
      <c r="I2" s="61"/>
      <c r="J2" s="61"/>
      <c r="K2" s="61"/>
      <c r="L2" s="61"/>
      <c r="M2" s="61"/>
      <c r="N2" s="61"/>
      <c r="O2" s="61"/>
      <c r="P2" s="61"/>
      <c r="Q2" s="62"/>
      <c r="R2" s="62"/>
      <c r="S2" s="61"/>
      <c r="T2" s="62"/>
      <c r="U2" s="62"/>
      <c r="V2" s="61"/>
      <c r="W2" s="62"/>
    </row>
    <row r="3" spans="1:23" ht="18" x14ac:dyDescent="0.35">
      <c r="A3" s="184" t="s">
        <v>69</v>
      </c>
      <c r="B3" s="185"/>
      <c r="C3" s="185"/>
      <c r="D3" s="185"/>
      <c r="E3" s="185"/>
      <c r="F3" s="185"/>
      <c r="G3" s="185"/>
      <c r="H3" s="185"/>
      <c r="I3" s="185"/>
      <c r="J3" s="185"/>
      <c r="K3" s="185"/>
      <c r="L3" s="185"/>
      <c r="M3" s="185"/>
      <c r="N3" s="186"/>
    </row>
    <row r="4" spans="1:23" x14ac:dyDescent="0.3">
      <c r="A4" s="64" t="s">
        <v>70</v>
      </c>
      <c r="B4" s="64"/>
      <c r="C4" s="61"/>
      <c r="D4" s="61"/>
      <c r="E4" s="61"/>
      <c r="F4" s="61"/>
      <c r="G4" s="61"/>
      <c r="H4" s="64"/>
      <c r="I4" s="64"/>
      <c r="J4" s="64"/>
      <c r="K4" s="64"/>
      <c r="L4" s="61"/>
      <c r="M4" s="61"/>
      <c r="N4" s="61"/>
      <c r="O4" s="61"/>
      <c r="P4" s="61"/>
      <c r="Q4" s="61"/>
      <c r="R4" s="61"/>
      <c r="S4" s="61"/>
      <c r="T4" s="61"/>
      <c r="U4" s="61"/>
      <c r="V4" s="61"/>
      <c r="W4" s="61"/>
    </row>
    <row r="5" spans="1:23" ht="15" thickBot="1" x14ac:dyDescent="0.35">
      <c r="A5" s="64"/>
      <c r="B5" s="64"/>
      <c r="C5" s="61"/>
      <c r="D5" s="61"/>
      <c r="E5" s="65"/>
      <c r="F5" s="61"/>
      <c r="G5" s="61"/>
      <c r="H5" s="61"/>
      <c r="I5" s="61"/>
      <c r="J5" s="65"/>
      <c r="K5" s="61"/>
      <c r="L5" s="61"/>
      <c r="M5" s="61"/>
      <c r="N5" s="61"/>
      <c r="O5" s="61"/>
      <c r="P5" s="61"/>
      <c r="Q5" s="61"/>
      <c r="R5" s="61"/>
      <c r="S5" s="61"/>
      <c r="T5" s="61"/>
      <c r="U5" s="61"/>
      <c r="V5" s="61"/>
      <c r="W5" s="61"/>
    </row>
    <row r="6" spans="1:23" ht="15" thickBot="1" x14ac:dyDescent="0.35">
      <c r="A6" s="217" t="s">
        <v>71</v>
      </c>
      <c r="B6" s="218"/>
      <c r="C6" s="218"/>
      <c r="D6" s="218"/>
      <c r="E6" s="218"/>
      <c r="F6" s="218"/>
      <c r="G6" s="218"/>
      <c r="H6" s="218"/>
      <c r="I6" s="218"/>
      <c r="J6" s="2" t="s">
        <v>72</v>
      </c>
      <c r="K6" s="66"/>
      <c r="L6" s="61"/>
      <c r="M6" s="61"/>
      <c r="N6" s="61"/>
      <c r="O6" s="61"/>
      <c r="P6" s="61"/>
      <c r="Q6" s="61"/>
      <c r="R6" s="61"/>
      <c r="S6" s="61"/>
      <c r="T6" s="61"/>
      <c r="U6" s="61"/>
      <c r="V6" s="61"/>
      <c r="W6" s="61"/>
    </row>
    <row r="7" spans="1:23" ht="15" thickBot="1" x14ac:dyDescent="0.35">
      <c r="A7" s="64"/>
      <c r="B7" s="64"/>
      <c r="C7" s="64"/>
      <c r="D7" s="64"/>
      <c r="E7" s="63"/>
      <c r="F7" s="61"/>
      <c r="G7" s="65"/>
      <c r="H7" s="61"/>
      <c r="I7" s="61"/>
      <c r="J7" s="63"/>
      <c r="K7" s="61"/>
      <c r="L7" s="61"/>
      <c r="M7" s="61"/>
      <c r="N7" s="61"/>
      <c r="O7" s="61"/>
      <c r="P7" s="61"/>
      <c r="Q7" s="61"/>
      <c r="R7" s="61"/>
      <c r="S7" s="61"/>
      <c r="T7" s="61"/>
      <c r="U7" s="61"/>
      <c r="V7" s="61"/>
      <c r="W7" s="61"/>
    </row>
    <row r="8" spans="1:23" ht="15" thickBot="1" x14ac:dyDescent="0.35">
      <c r="A8" s="217" t="s">
        <v>73</v>
      </c>
      <c r="B8" s="218"/>
      <c r="C8" s="218"/>
      <c r="D8" s="218"/>
      <c r="E8" s="218"/>
      <c r="F8" s="218"/>
      <c r="G8" s="218"/>
      <c r="H8" s="218"/>
      <c r="I8" s="218"/>
      <c r="J8" s="218"/>
      <c r="K8" s="219"/>
      <c r="L8" s="54">
        <v>2510.91</v>
      </c>
      <c r="M8" s="190" t="str">
        <f>IF(L8&gt;ROUND((D1/1.05*0.05),0),"Exceeds Allowed Amount","")</f>
        <v/>
      </c>
      <c r="N8" s="191"/>
      <c r="O8" s="64"/>
      <c r="P8" s="64"/>
      <c r="Q8" s="61"/>
      <c r="R8" s="61"/>
      <c r="S8" s="64"/>
      <c r="T8" s="61"/>
      <c r="U8" s="61"/>
      <c r="V8" s="64"/>
      <c r="W8" s="61"/>
    </row>
    <row r="9" spans="1:23" x14ac:dyDescent="0.3">
      <c r="A9" s="64"/>
      <c r="B9" s="64"/>
      <c r="C9" s="64"/>
      <c r="D9" s="64"/>
      <c r="E9" s="61"/>
      <c r="F9" s="61"/>
      <c r="G9" s="63"/>
      <c r="H9" s="61"/>
      <c r="I9" s="61"/>
      <c r="J9" s="61"/>
      <c r="K9" s="61"/>
      <c r="L9" s="61"/>
      <c r="M9" s="61"/>
      <c r="N9" s="61"/>
      <c r="O9" s="61"/>
      <c r="P9" s="61"/>
      <c r="Q9" s="61"/>
      <c r="R9" s="61"/>
      <c r="S9" s="61"/>
      <c r="T9" s="61"/>
      <c r="U9" s="61"/>
      <c r="V9" s="61"/>
      <c r="W9" s="61"/>
    </row>
    <row r="10" spans="1:23" ht="15" thickBot="1" x14ac:dyDescent="0.35">
      <c r="A10" s="67" t="s">
        <v>74</v>
      </c>
      <c r="B10" s="67"/>
      <c r="C10" s="67"/>
      <c r="D10" s="67"/>
      <c r="E10" s="67"/>
      <c r="F10" s="67"/>
      <c r="G10" s="67"/>
      <c r="H10" s="65"/>
      <c r="I10" s="65"/>
      <c r="J10" s="65"/>
      <c r="K10" s="65"/>
      <c r="L10" s="65"/>
      <c r="M10" s="65"/>
      <c r="N10" s="65"/>
      <c r="O10" s="61"/>
      <c r="P10" s="61"/>
      <c r="Q10" s="61"/>
      <c r="R10" s="61"/>
      <c r="S10" s="61"/>
      <c r="T10" s="61"/>
      <c r="U10" s="61"/>
      <c r="V10" s="61"/>
      <c r="W10" s="61"/>
    </row>
    <row r="11" spans="1:23" x14ac:dyDescent="0.3">
      <c r="A11" s="329" t="s">
        <v>75</v>
      </c>
      <c r="B11" s="330"/>
      <c r="C11" s="330"/>
      <c r="D11" s="330"/>
      <c r="E11" s="330"/>
      <c r="F11" s="330"/>
      <c r="G11" s="330"/>
      <c r="H11" s="330"/>
      <c r="I11" s="330"/>
      <c r="J11" s="330"/>
      <c r="K11" s="330"/>
      <c r="L11" s="330"/>
      <c r="M11" s="330"/>
      <c r="N11" s="331"/>
      <c r="O11" s="68"/>
      <c r="P11" s="68"/>
      <c r="Q11" s="69"/>
      <c r="R11" s="61"/>
      <c r="S11" s="68"/>
      <c r="T11" s="61"/>
      <c r="U11" s="61"/>
      <c r="V11" s="68"/>
      <c r="W11" s="61"/>
    </row>
    <row r="12" spans="1:23" x14ac:dyDescent="0.3">
      <c r="A12" s="332"/>
      <c r="B12" s="333"/>
      <c r="C12" s="333"/>
      <c r="D12" s="333"/>
      <c r="E12" s="333"/>
      <c r="F12" s="333"/>
      <c r="G12" s="333"/>
      <c r="H12" s="333"/>
      <c r="I12" s="333"/>
      <c r="J12" s="333"/>
      <c r="K12" s="333"/>
      <c r="L12" s="333"/>
      <c r="M12" s="333"/>
      <c r="N12" s="334"/>
      <c r="O12" s="68"/>
      <c r="P12" s="68"/>
      <c r="Q12" s="69"/>
      <c r="R12" s="61"/>
      <c r="S12" s="68"/>
      <c r="T12" s="61"/>
      <c r="U12" s="61"/>
      <c r="V12" s="68"/>
      <c r="W12" s="61"/>
    </row>
    <row r="13" spans="1:23" x14ac:dyDescent="0.3">
      <c r="A13" s="332"/>
      <c r="B13" s="333"/>
      <c r="C13" s="333"/>
      <c r="D13" s="333"/>
      <c r="E13" s="333"/>
      <c r="F13" s="333"/>
      <c r="G13" s="333"/>
      <c r="H13" s="333"/>
      <c r="I13" s="333"/>
      <c r="J13" s="333"/>
      <c r="K13" s="333"/>
      <c r="L13" s="333"/>
      <c r="M13" s="333"/>
      <c r="N13" s="334"/>
      <c r="O13" s="68"/>
      <c r="P13" s="68"/>
      <c r="Q13" s="69"/>
      <c r="R13" s="61"/>
      <c r="S13" s="68"/>
      <c r="T13" s="61"/>
      <c r="U13" s="61"/>
      <c r="V13" s="68"/>
      <c r="W13" s="61"/>
    </row>
    <row r="14" spans="1:23" ht="15" thickBot="1" x14ac:dyDescent="0.35">
      <c r="A14" s="335"/>
      <c r="B14" s="336"/>
      <c r="C14" s="336"/>
      <c r="D14" s="336"/>
      <c r="E14" s="336"/>
      <c r="F14" s="336"/>
      <c r="G14" s="336"/>
      <c r="H14" s="336"/>
      <c r="I14" s="336"/>
      <c r="J14" s="336"/>
      <c r="K14" s="336"/>
      <c r="L14" s="336"/>
      <c r="M14" s="336"/>
      <c r="N14" s="337"/>
      <c r="O14" s="68"/>
      <c r="P14" s="68"/>
      <c r="Q14" s="69"/>
      <c r="R14" s="61"/>
      <c r="S14" s="68"/>
      <c r="T14" s="61"/>
      <c r="U14" s="61"/>
      <c r="V14" s="68"/>
      <c r="W14" s="61"/>
    </row>
    <row r="15" spans="1:23" x14ac:dyDescent="0.3">
      <c r="A15" s="70"/>
      <c r="B15" s="70"/>
      <c r="C15" s="70"/>
      <c r="D15" s="70"/>
      <c r="E15" s="70"/>
      <c r="F15" s="70"/>
      <c r="G15" s="70"/>
      <c r="H15" s="70"/>
      <c r="I15" s="70"/>
      <c r="J15" s="70"/>
      <c r="K15" s="70"/>
      <c r="L15" s="70"/>
      <c r="M15" s="70"/>
      <c r="N15" s="70"/>
      <c r="O15" s="69"/>
      <c r="P15" s="69"/>
      <c r="Q15" s="69"/>
      <c r="R15" s="61"/>
      <c r="S15" s="69"/>
      <c r="T15" s="61"/>
      <c r="U15" s="61"/>
      <c r="V15" s="69"/>
      <c r="W15" s="61"/>
    </row>
    <row r="16" spans="1:23" ht="23.4" x14ac:dyDescent="0.45">
      <c r="A16" s="188" t="s">
        <v>76</v>
      </c>
      <c r="B16" s="189"/>
      <c r="C16" s="189"/>
      <c r="D16" s="189"/>
      <c r="E16" s="189"/>
      <c r="F16" s="189"/>
      <c r="G16" s="189"/>
      <c r="H16" s="189"/>
      <c r="I16" s="189"/>
      <c r="J16" s="189"/>
      <c r="K16" s="189"/>
      <c r="L16" s="189"/>
      <c r="M16" s="189"/>
      <c r="N16" s="189"/>
      <c r="O16" s="189"/>
      <c r="P16" s="189"/>
      <c r="Q16" s="189"/>
      <c r="R16" s="189"/>
      <c r="S16" s="189"/>
      <c r="T16" s="189"/>
      <c r="U16" s="189"/>
      <c r="V16" s="189"/>
      <c r="W16" s="189"/>
    </row>
    <row r="17" spans="1:23" ht="15.6" x14ac:dyDescent="0.3">
      <c r="A17" s="187" t="s">
        <v>77</v>
      </c>
      <c r="B17" s="187"/>
      <c r="C17" s="187"/>
      <c r="D17" s="187"/>
      <c r="E17" s="187"/>
      <c r="F17" s="187"/>
      <c r="G17" s="187"/>
      <c r="H17" s="187"/>
      <c r="I17" s="187"/>
      <c r="J17" s="187"/>
      <c r="K17" s="187"/>
      <c r="L17" s="187"/>
      <c r="M17" s="187"/>
      <c r="N17" s="71" t="s">
        <v>78</v>
      </c>
      <c r="O17" s="71" t="s">
        <v>79</v>
      </c>
      <c r="P17" s="71" t="s">
        <v>80</v>
      </c>
      <c r="Q17" s="71" t="s">
        <v>81</v>
      </c>
      <c r="R17" s="71" t="s">
        <v>82</v>
      </c>
      <c r="S17" s="71" t="s">
        <v>80</v>
      </c>
      <c r="T17" s="71" t="s">
        <v>81</v>
      </c>
      <c r="U17" s="71" t="s">
        <v>83</v>
      </c>
      <c r="V17" s="71" t="s">
        <v>80</v>
      </c>
      <c r="W17" s="71" t="s">
        <v>81</v>
      </c>
    </row>
    <row r="18" spans="1:23" x14ac:dyDescent="0.3">
      <c r="A18" s="72" t="s">
        <v>84</v>
      </c>
      <c r="B18" s="181" t="s">
        <v>85</v>
      </c>
      <c r="C18" s="181"/>
      <c r="D18" s="181"/>
      <c r="E18" s="181"/>
      <c r="F18" s="181"/>
      <c r="G18" s="181"/>
      <c r="H18" s="181"/>
      <c r="I18" s="181"/>
      <c r="J18" s="181"/>
      <c r="K18" s="181"/>
      <c r="L18" s="181"/>
      <c r="M18" s="181"/>
      <c r="N18" s="73" t="s">
        <v>86</v>
      </c>
      <c r="O18" s="73" t="s">
        <v>86</v>
      </c>
      <c r="P18" s="73" t="s">
        <v>86</v>
      </c>
      <c r="Q18" s="73"/>
      <c r="R18" s="73" t="s">
        <v>86</v>
      </c>
      <c r="S18" s="73" t="s">
        <v>86</v>
      </c>
      <c r="T18" s="74"/>
      <c r="U18" s="73" t="s">
        <v>86</v>
      </c>
      <c r="V18" s="73" t="s">
        <v>86</v>
      </c>
      <c r="W18" s="74"/>
    </row>
    <row r="19" spans="1:23" s="76" customFormat="1" x14ac:dyDescent="0.3">
      <c r="A19" s="53">
        <v>1</v>
      </c>
      <c r="B19" s="182" t="s">
        <v>219</v>
      </c>
      <c r="C19" s="182"/>
      <c r="D19" s="182"/>
      <c r="E19" s="182"/>
      <c r="F19" s="182"/>
      <c r="G19" s="182"/>
      <c r="H19" s="182"/>
      <c r="I19" s="182"/>
      <c r="J19" s="182"/>
      <c r="K19" s="182"/>
      <c r="L19" s="182"/>
      <c r="M19" s="183"/>
      <c r="N19" s="55">
        <v>37167</v>
      </c>
      <c r="O19" s="55"/>
      <c r="P19" s="75">
        <f>SUM(N19:O19)</f>
        <v>37167</v>
      </c>
      <c r="Q19" s="42"/>
      <c r="R19" s="55"/>
      <c r="S19" s="75">
        <f>P19+R19</f>
        <v>37167</v>
      </c>
      <c r="T19" s="53"/>
      <c r="U19" s="55"/>
      <c r="V19" s="75">
        <f>S19+U19</f>
        <v>37167</v>
      </c>
      <c r="W19" s="53"/>
    </row>
    <row r="20" spans="1:23" s="76" customFormat="1" x14ac:dyDescent="0.3">
      <c r="A20" s="53"/>
      <c r="B20" s="327"/>
      <c r="C20" s="327"/>
      <c r="D20" s="327"/>
      <c r="E20" s="327"/>
      <c r="F20" s="327"/>
      <c r="G20" s="327"/>
      <c r="H20" s="327"/>
      <c r="I20" s="327"/>
      <c r="J20" s="327"/>
      <c r="K20" s="327"/>
      <c r="L20" s="327"/>
      <c r="M20" s="328"/>
      <c r="N20" s="55"/>
      <c r="O20" s="55"/>
      <c r="P20" s="75">
        <f t="shared" ref="P20:P28" si="0">SUM(N20:O20)</f>
        <v>0</v>
      </c>
      <c r="Q20" s="42"/>
      <c r="R20" s="55"/>
      <c r="S20" s="75">
        <f t="shared" ref="S20:S28" si="1">P20+R20</f>
        <v>0</v>
      </c>
      <c r="T20" s="53"/>
      <c r="U20" s="55"/>
      <c r="V20" s="75">
        <f t="shared" ref="V20:V28" si="2">S20+U20</f>
        <v>0</v>
      </c>
      <c r="W20" s="53"/>
    </row>
    <row r="21" spans="1:23" s="76" customFormat="1" x14ac:dyDescent="0.3">
      <c r="A21" s="53"/>
      <c r="B21" s="182"/>
      <c r="C21" s="182"/>
      <c r="D21" s="182"/>
      <c r="E21" s="182"/>
      <c r="F21" s="182"/>
      <c r="G21" s="182"/>
      <c r="H21" s="182"/>
      <c r="I21" s="182"/>
      <c r="J21" s="182"/>
      <c r="K21" s="182"/>
      <c r="L21" s="182"/>
      <c r="M21" s="183"/>
      <c r="N21" s="56"/>
      <c r="O21" s="55"/>
      <c r="P21" s="75">
        <f t="shared" si="0"/>
        <v>0</v>
      </c>
      <c r="Q21" s="42"/>
      <c r="R21" s="55"/>
      <c r="S21" s="75">
        <f t="shared" si="1"/>
        <v>0</v>
      </c>
      <c r="T21" s="53"/>
      <c r="U21" s="55"/>
      <c r="V21" s="75">
        <f t="shared" si="2"/>
        <v>0</v>
      </c>
      <c r="W21" s="53"/>
    </row>
    <row r="22" spans="1:23" s="76" customFormat="1" x14ac:dyDescent="0.3">
      <c r="A22" s="53"/>
      <c r="B22" s="182"/>
      <c r="C22" s="182"/>
      <c r="D22" s="182"/>
      <c r="E22" s="182"/>
      <c r="F22" s="182"/>
      <c r="G22" s="182"/>
      <c r="H22" s="182"/>
      <c r="I22" s="182"/>
      <c r="J22" s="182"/>
      <c r="K22" s="182"/>
      <c r="L22" s="182"/>
      <c r="M22" s="183"/>
      <c r="N22" s="55"/>
      <c r="O22" s="55"/>
      <c r="P22" s="75">
        <f t="shared" si="0"/>
        <v>0</v>
      </c>
      <c r="Q22" s="42"/>
      <c r="R22" s="55"/>
      <c r="S22" s="75">
        <f t="shared" si="1"/>
        <v>0</v>
      </c>
      <c r="T22" s="53"/>
      <c r="U22" s="55"/>
      <c r="V22" s="75">
        <f t="shared" si="2"/>
        <v>0</v>
      </c>
      <c r="W22" s="53"/>
    </row>
    <row r="23" spans="1:23" s="76" customFormat="1" x14ac:dyDescent="0.3">
      <c r="A23" s="53"/>
      <c r="B23" s="182"/>
      <c r="C23" s="182"/>
      <c r="D23" s="182"/>
      <c r="E23" s="182"/>
      <c r="F23" s="182"/>
      <c r="G23" s="182"/>
      <c r="H23" s="182"/>
      <c r="I23" s="182"/>
      <c r="J23" s="182"/>
      <c r="K23" s="182"/>
      <c r="L23" s="182"/>
      <c r="M23" s="183"/>
      <c r="N23" s="55"/>
      <c r="O23" s="55"/>
      <c r="P23" s="75">
        <f t="shared" si="0"/>
        <v>0</v>
      </c>
      <c r="Q23" s="42"/>
      <c r="R23" s="55"/>
      <c r="S23" s="75">
        <f t="shared" si="1"/>
        <v>0</v>
      </c>
      <c r="T23" s="53"/>
      <c r="U23" s="55"/>
      <c r="V23" s="75">
        <f t="shared" si="2"/>
        <v>0</v>
      </c>
      <c r="W23" s="53"/>
    </row>
    <row r="24" spans="1:23" s="76" customFormat="1" x14ac:dyDescent="0.3">
      <c r="A24" s="53"/>
      <c r="B24" s="182"/>
      <c r="C24" s="182"/>
      <c r="D24" s="182"/>
      <c r="E24" s="182"/>
      <c r="F24" s="182"/>
      <c r="G24" s="182"/>
      <c r="H24" s="182"/>
      <c r="I24" s="182"/>
      <c r="J24" s="182"/>
      <c r="K24" s="182"/>
      <c r="L24" s="182"/>
      <c r="M24" s="183"/>
      <c r="N24" s="55"/>
      <c r="O24" s="55"/>
      <c r="P24" s="75">
        <f t="shared" si="0"/>
        <v>0</v>
      </c>
      <c r="Q24" s="42"/>
      <c r="R24" s="55"/>
      <c r="S24" s="75">
        <f t="shared" si="1"/>
        <v>0</v>
      </c>
      <c r="T24" s="53"/>
      <c r="U24" s="55"/>
      <c r="V24" s="75">
        <f t="shared" si="2"/>
        <v>0</v>
      </c>
      <c r="W24" s="53"/>
    </row>
    <row r="25" spans="1:23" s="76" customFormat="1" x14ac:dyDescent="0.3">
      <c r="A25" s="53"/>
      <c r="B25" s="182"/>
      <c r="C25" s="182"/>
      <c r="D25" s="182"/>
      <c r="E25" s="182"/>
      <c r="F25" s="182"/>
      <c r="G25" s="182"/>
      <c r="H25" s="182"/>
      <c r="I25" s="182"/>
      <c r="J25" s="182"/>
      <c r="K25" s="182"/>
      <c r="L25" s="182"/>
      <c r="M25" s="183"/>
      <c r="N25" s="55"/>
      <c r="O25" s="55"/>
      <c r="P25" s="75">
        <f t="shared" si="0"/>
        <v>0</v>
      </c>
      <c r="Q25" s="42"/>
      <c r="R25" s="55"/>
      <c r="S25" s="75">
        <f t="shared" si="1"/>
        <v>0</v>
      </c>
      <c r="T25" s="53"/>
      <c r="U25" s="55"/>
      <c r="V25" s="75">
        <f t="shared" si="2"/>
        <v>0</v>
      </c>
      <c r="W25" s="53"/>
    </row>
    <row r="26" spans="1:23" s="76" customFormat="1" x14ac:dyDescent="0.3">
      <c r="A26" s="53"/>
      <c r="B26" s="182"/>
      <c r="C26" s="182"/>
      <c r="D26" s="182"/>
      <c r="E26" s="182"/>
      <c r="F26" s="182"/>
      <c r="G26" s="182"/>
      <c r="H26" s="182"/>
      <c r="I26" s="182"/>
      <c r="J26" s="182"/>
      <c r="K26" s="182"/>
      <c r="L26" s="182"/>
      <c r="M26" s="183"/>
      <c r="N26" s="55"/>
      <c r="O26" s="55"/>
      <c r="P26" s="75">
        <f t="shared" si="0"/>
        <v>0</v>
      </c>
      <c r="Q26" s="42"/>
      <c r="R26" s="55"/>
      <c r="S26" s="75">
        <f t="shared" si="1"/>
        <v>0</v>
      </c>
      <c r="T26" s="53"/>
      <c r="U26" s="55"/>
      <c r="V26" s="75">
        <f t="shared" si="2"/>
        <v>0</v>
      </c>
      <c r="W26" s="53"/>
    </row>
    <row r="27" spans="1:23" s="76" customFormat="1" x14ac:dyDescent="0.3">
      <c r="A27" s="53"/>
      <c r="B27" s="182"/>
      <c r="C27" s="182"/>
      <c r="D27" s="182"/>
      <c r="E27" s="182"/>
      <c r="F27" s="182"/>
      <c r="G27" s="182"/>
      <c r="H27" s="182"/>
      <c r="I27" s="182"/>
      <c r="J27" s="182"/>
      <c r="K27" s="182"/>
      <c r="L27" s="182"/>
      <c r="M27" s="183"/>
      <c r="N27" s="55"/>
      <c r="O27" s="55"/>
      <c r="P27" s="75">
        <f t="shared" si="0"/>
        <v>0</v>
      </c>
      <c r="Q27" s="42"/>
      <c r="R27" s="55"/>
      <c r="S27" s="75">
        <f t="shared" si="1"/>
        <v>0</v>
      </c>
      <c r="T27" s="53"/>
      <c r="U27" s="55"/>
      <c r="V27" s="75">
        <f t="shared" si="2"/>
        <v>0</v>
      </c>
      <c r="W27" s="53"/>
    </row>
    <row r="28" spans="1:23" s="76" customFormat="1" x14ac:dyDescent="0.3">
      <c r="A28" s="53"/>
      <c r="B28" s="182"/>
      <c r="C28" s="182"/>
      <c r="D28" s="182"/>
      <c r="E28" s="182"/>
      <c r="F28" s="182"/>
      <c r="G28" s="182"/>
      <c r="H28" s="182"/>
      <c r="I28" s="182"/>
      <c r="J28" s="182"/>
      <c r="K28" s="182"/>
      <c r="L28" s="182"/>
      <c r="M28" s="183"/>
      <c r="N28" s="55"/>
      <c r="O28" s="55"/>
      <c r="P28" s="75">
        <f t="shared" si="0"/>
        <v>0</v>
      </c>
      <c r="Q28" s="42"/>
      <c r="R28" s="55"/>
      <c r="S28" s="75">
        <f t="shared" si="1"/>
        <v>0</v>
      </c>
      <c r="T28" s="53"/>
      <c r="U28" s="55"/>
      <c r="V28" s="75">
        <f t="shared" si="2"/>
        <v>0</v>
      </c>
      <c r="W28" s="53"/>
    </row>
    <row r="29" spans="1:23" x14ac:dyDescent="0.3">
      <c r="A29" s="77"/>
      <c r="B29" s="77"/>
      <c r="C29" s="77"/>
      <c r="D29" s="77"/>
      <c r="E29" s="77"/>
      <c r="F29" s="77"/>
      <c r="G29" s="77"/>
      <c r="H29" s="78"/>
      <c r="I29" s="78"/>
      <c r="J29" s="78"/>
      <c r="K29" s="78"/>
      <c r="L29" s="77"/>
      <c r="M29" s="79" t="s">
        <v>87</v>
      </c>
      <c r="N29" s="80">
        <f>SUM(N19:N28)</f>
        <v>37167</v>
      </c>
      <c r="O29" s="80">
        <f>SUM(O19:O28)</f>
        <v>0</v>
      </c>
      <c r="P29" s="80">
        <f>SUM(P19:P28)</f>
        <v>37167</v>
      </c>
      <c r="Q29" s="81"/>
      <c r="R29" s="80">
        <f>SUM(R19:R28)</f>
        <v>0</v>
      </c>
      <c r="S29" s="80">
        <f>SUM(S19:S28)</f>
        <v>37167</v>
      </c>
      <c r="T29" s="82"/>
      <c r="U29" s="80">
        <f>SUM(U19:U28)</f>
        <v>0</v>
      </c>
      <c r="V29" s="80">
        <f>SUM(V19:V28)</f>
        <v>37167</v>
      </c>
      <c r="W29" s="82"/>
    </row>
    <row r="30" spans="1:23" x14ac:dyDescent="0.3">
      <c r="A30" s="65"/>
      <c r="B30" s="65"/>
      <c r="C30" s="65"/>
      <c r="D30" s="65"/>
      <c r="E30" s="65"/>
      <c r="F30" s="65"/>
      <c r="G30" s="65"/>
      <c r="H30" s="65"/>
      <c r="I30" s="65"/>
      <c r="J30" s="65"/>
      <c r="K30" s="65"/>
      <c r="L30" s="65"/>
      <c r="M30" s="65"/>
      <c r="N30" s="83"/>
      <c r="O30" s="83"/>
      <c r="P30" s="83"/>
      <c r="Q30" s="84"/>
      <c r="R30" s="85"/>
      <c r="S30" s="83"/>
      <c r="T30" s="84"/>
      <c r="U30" s="85"/>
      <c r="V30" s="83"/>
      <c r="W30" s="84"/>
    </row>
    <row r="31" spans="1:23" ht="15.6" x14ac:dyDescent="0.3">
      <c r="A31" s="187" t="s">
        <v>88</v>
      </c>
      <c r="B31" s="187"/>
      <c r="C31" s="187"/>
      <c r="D31" s="187"/>
      <c r="E31" s="187"/>
      <c r="F31" s="187"/>
      <c r="G31" s="187"/>
      <c r="H31" s="187"/>
      <c r="I31" s="187"/>
      <c r="J31" s="187"/>
      <c r="K31" s="187"/>
      <c r="L31" s="187"/>
      <c r="M31" s="187"/>
      <c r="N31" s="71" t="s">
        <v>78</v>
      </c>
      <c r="O31" s="71" t="s">
        <v>79</v>
      </c>
      <c r="P31" s="71" t="s">
        <v>80</v>
      </c>
      <c r="Q31" s="71" t="s">
        <v>81</v>
      </c>
      <c r="R31" s="71" t="s">
        <v>82</v>
      </c>
      <c r="S31" s="71" t="s">
        <v>80</v>
      </c>
      <c r="T31" s="71" t="s">
        <v>81</v>
      </c>
      <c r="U31" s="71" t="s">
        <v>83</v>
      </c>
      <c r="V31" s="71" t="s">
        <v>80</v>
      </c>
      <c r="W31" s="71" t="s">
        <v>81</v>
      </c>
    </row>
    <row r="32" spans="1:23" x14ac:dyDescent="0.3">
      <c r="A32" s="72" t="s">
        <v>84</v>
      </c>
      <c r="B32" s="181" t="s">
        <v>85</v>
      </c>
      <c r="C32" s="181"/>
      <c r="D32" s="181"/>
      <c r="E32" s="181"/>
      <c r="F32" s="181"/>
      <c r="G32" s="181"/>
      <c r="H32" s="181"/>
      <c r="I32" s="181"/>
      <c r="J32" s="181"/>
      <c r="K32" s="181"/>
      <c r="L32" s="181"/>
      <c r="M32" s="181"/>
      <c r="N32" s="73" t="s">
        <v>86</v>
      </c>
      <c r="O32" s="73" t="s">
        <v>86</v>
      </c>
      <c r="P32" s="73" t="s">
        <v>86</v>
      </c>
      <c r="Q32" s="73"/>
      <c r="R32" s="73" t="s">
        <v>86</v>
      </c>
      <c r="S32" s="73" t="s">
        <v>86</v>
      </c>
      <c r="T32" s="74"/>
      <c r="U32" s="73" t="s">
        <v>86</v>
      </c>
      <c r="V32" s="73" t="s">
        <v>86</v>
      </c>
      <c r="W32" s="74"/>
    </row>
    <row r="33" spans="1:23" s="76" customFormat="1" x14ac:dyDescent="0.3">
      <c r="A33" s="53"/>
      <c r="B33" s="182"/>
      <c r="C33" s="182"/>
      <c r="D33" s="182"/>
      <c r="E33" s="182"/>
      <c r="F33" s="182"/>
      <c r="G33" s="182"/>
      <c r="H33" s="182"/>
      <c r="I33" s="182"/>
      <c r="J33" s="182"/>
      <c r="K33" s="182"/>
      <c r="L33" s="182"/>
      <c r="M33" s="183"/>
      <c r="N33" s="55"/>
      <c r="O33" s="55"/>
      <c r="P33" s="75">
        <f t="shared" ref="P33:P42" si="3">SUM(N33:O33)</f>
        <v>0</v>
      </c>
      <c r="Q33" s="42"/>
      <c r="R33" s="55"/>
      <c r="S33" s="75">
        <f>P33+R33</f>
        <v>0</v>
      </c>
      <c r="T33" s="53"/>
      <c r="U33" s="55"/>
      <c r="V33" s="75">
        <f>S33+U33</f>
        <v>0</v>
      </c>
      <c r="W33" s="53"/>
    </row>
    <row r="34" spans="1:23" s="76" customFormat="1" x14ac:dyDescent="0.3">
      <c r="A34" s="53"/>
      <c r="B34" s="182"/>
      <c r="C34" s="182"/>
      <c r="D34" s="182"/>
      <c r="E34" s="182"/>
      <c r="F34" s="182"/>
      <c r="G34" s="182"/>
      <c r="H34" s="182"/>
      <c r="I34" s="182"/>
      <c r="J34" s="182"/>
      <c r="K34" s="182"/>
      <c r="L34" s="182"/>
      <c r="M34" s="183"/>
      <c r="N34" s="55"/>
      <c r="O34" s="55"/>
      <c r="P34" s="75">
        <f t="shared" si="3"/>
        <v>0</v>
      </c>
      <c r="Q34" s="42"/>
      <c r="R34" s="55"/>
      <c r="S34" s="75">
        <f t="shared" ref="S34:S42" si="4">P34+R34</f>
        <v>0</v>
      </c>
      <c r="T34" s="53"/>
      <c r="U34" s="55"/>
      <c r="V34" s="75">
        <f t="shared" ref="V34:V42" si="5">S34+U34</f>
        <v>0</v>
      </c>
      <c r="W34" s="53"/>
    </row>
    <row r="35" spans="1:23" s="76" customFormat="1" x14ac:dyDescent="0.3">
      <c r="A35" s="53"/>
      <c r="B35" s="182"/>
      <c r="C35" s="182"/>
      <c r="D35" s="182"/>
      <c r="E35" s="182"/>
      <c r="F35" s="182"/>
      <c r="G35" s="182"/>
      <c r="H35" s="182"/>
      <c r="I35" s="182"/>
      <c r="J35" s="182"/>
      <c r="K35" s="182"/>
      <c r="L35" s="182"/>
      <c r="M35" s="183"/>
      <c r="N35" s="55"/>
      <c r="O35" s="55"/>
      <c r="P35" s="75">
        <f t="shared" si="3"/>
        <v>0</v>
      </c>
      <c r="Q35" s="42"/>
      <c r="R35" s="55"/>
      <c r="S35" s="75">
        <f t="shared" si="4"/>
        <v>0</v>
      </c>
      <c r="T35" s="53"/>
      <c r="U35" s="55"/>
      <c r="V35" s="75">
        <f t="shared" si="5"/>
        <v>0</v>
      </c>
      <c r="W35" s="53"/>
    </row>
    <row r="36" spans="1:23" s="76" customFormat="1" x14ac:dyDescent="0.3">
      <c r="A36" s="53"/>
      <c r="B36" s="182"/>
      <c r="C36" s="182"/>
      <c r="D36" s="182"/>
      <c r="E36" s="182"/>
      <c r="F36" s="182"/>
      <c r="G36" s="182"/>
      <c r="H36" s="182"/>
      <c r="I36" s="182"/>
      <c r="J36" s="182"/>
      <c r="K36" s="182"/>
      <c r="L36" s="182"/>
      <c r="M36" s="183"/>
      <c r="N36" s="55"/>
      <c r="O36" s="55"/>
      <c r="P36" s="75">
        <f t="shared" si="3"/>
        <v>0</v>
      </c>
      <c r="Q36" s="42"/>
      <c r="R36" s="55"/>
      <c r="S36" s="75">
        <f t="shared" si="4"/>
        <v>0</v>
      </c>
      <c r="T36" s="53"/>
      <c r="U36" s="55"/>
      <c r="V36" s="75">
        <f t="shared" si="5"/>
        <v>0</v>
      </c>
      <c r="W36" s="53"/>
    </row>
    <row r="37" spans="1:23" s="76" customFormat="1" x14ac:dyDescent="0.3">
      <c r="A37" s="53"/>
      <c r="B37" s="182"/>
      <c r="C37" s="182"/>
      <c r="D37" s="182"/>
      <c r="E37" s="182"/>
      <c r="F37" s="182"/>
      <c r="G37" s="182"/>
      <c r="H37" s="182"/>
      <c r="I37" s="182"/>
      <c r="J37" s="182"/>
      <c r="K37" s="182"/>
      <c r="L37" s="182"/>
      <c r="M37" s="183"/>
      <c r="N37" s="55"/>
      <c r="O37" s="55"/>
      <c r="P37" s="75">
        <f t="shared" si="3"/>
        <v>0</v>
      </c>
      <c r="Q37" s="42"/>
      <c r="R37" s="55"/>
      <c r="S37" s="75">
        <f t="shared" si="4"/>
        <v>0</v>
      </c>
      <c r="T37" s="53"/>
      <c r="U37" s="55"/>
      <c r="V37" s="75">
        <f t="shared" si="5"/>
        <v>0</v>
      </c>
      <c r="W37" s="53"/>
    </row>
    <row r="38" spans="1:23" s="76" customFormat="1" x14ac:dyDescent="0.3">
      <c r="A38" s="53"/>
      <c r="B38" s="182"/>
      <c r="C38" s="182"/>
      <c r="D38" s="182"/>
      <c r="E38" s="182"/>
      <c r="F38" s="182"/>
      <c r="G38" s="182"/>
      <c r="H38" s="182"/>
      <c r="I38" s="182"/>
      <c r="J38" s="182"/>
      <c r="K38" s="182"/>
      <c r="L38" s="182"/>
      <c r="M38" s="183"/>
      <c r="N38" s="55"/>
      <c r="O38" s="55"/>
      <c r="P38" s="75">
        <f t="shared" si="3"/>
        <v>0</v>
      </c>
      <c r="Q38" s="42"/>
      <c r="R38" s="55"/>
      <c r="S38" s="75">
        <f t="shared" si="4"/>
        <v>0</v>
      </c>
      <c r="T38" s="53"/>
      <c r="U38" s="55"/>
      <c r="V38" s="75">
        <f t="shared" si="5"/>
        <v>0</v>
      </c>
      <c r="W38" s="53"/>
    </row>
    <row r="39" spans="1:23" s="76" customFormat="1" x14ac:dyDescent="0.3">
      <c r="A39" s="53"/>
      <c r="B39" s="182"/>
      <c r="C39" s="182"/>
      <c r="D39" s="182"/>
      <c r="E39" s="182"/>
      <c r="F39" s="182"/>
      <c r="G39" s="182"/>
      <c r="H39" s="182"/>
      <c r="I39" s="182"/>
      <c r="J39" s="182"/>
      <c r="K39" s="182"/>
      <c r="L39" s="182"/>
      <c r="M39" s="183"/>
      <c r="N39" s="55"/>
      <c r="O39" s="55"/>
      <c r="P39" s="75">
        <f t="shared" si="3"/>
        <v>0</v>
      </c>
      <c r="Q39" s="42"/>
      <c r="R39" s="55"/>
      <c r="S39" s="75">
        <f t="shared" si="4"/>
        <v>0</v>
      </c>
      <c r="T39" s="53"/>
      <c r="U39" s="55"/>
      <c r="V39" s="75">
        <f t="shared" si="5"/>
        <v>0</v>
      </c>
      <c r="W39" s="53"/>
    </row>
    <row r="40" spans="1:23" s="76" customFormat="1" x14ac:dyDescent="0.3">
      <c r="A40" s="53"/>
      <c r="B40" s="182"/>
      <c r="C40" s="182"/>
      <c r="D40" s="182"/>
      <c r="E40" s="182"/>
      <c r="F40" s="182"/>
      <c r="G40" s="182"/>
      <c r="H40" s="182"/>
      <c r="I40" s="182"/>
      <c r="J40" s="182"/>
      <c r="K40" s="182"/>
      <c r="L40" s="182"/>
      <c r="M40" s="183"/>
      <c r="N40" s="55"/>
      <c r="O40" s="55"/>
      <c r="P40" s="75">
        <f t="shared" si="3"/>
        <v>0</v>
      </c>
      <c r="Q40" s="42"/>
      <c r="R40" s="55"/>
      <c r="S40" s="75">
        <f t="shared" si="4"/>
        <v>0</v>
      </c>
      <c r="T40" s="53"/>
      <c r="U40" s="55"/>
      <c r="V40" s="75">
        <f t="shared" si="5"/>
        <v>0</v>
      </c>
      <c r="W40" s="53"/>
    </row>
    <row r="41" spans="1:23" s="76" customFormat="1" x14ac:dyDescent="0.3">
      <c r="A41" s="53"/>
      <c r="B41" s="182"/>
      <c r="C41" s="182"/>
      <c r="D41" s="182"/>
      <c r="E41" s="182"/>
      <c r="F41" s="182"/>
      <c r="G41" s="182"/>
      <c r="H41" s="182"/>
      <c r="I41" s="182"/>
      <c r="J41" s="182"/>
      <c r="K41" s="182"/>
      <c r="L41" s="182"/>
      <c r="M41" s="183"/>
      <c r="N41" s="55"/>
      <c r="O41" s="55"/>
      <c r="P41" s="75">
        <f t="shared" si="3"/>
        <v>0</v>
      </c>
      <c r="Q41" s="42"/>
      <c r="R41" s="55"/>
      <c r="S41" s="75">
        <f t="shared" si="4"/>
        <v>0</v>
      </c>
      <c r="T41" s="53"/>
      <c r="U41" s="55"/>
      <c r="V41" s="75">
        <f t="shared" si="5"/>
        <v>0</v>
      </c>
      <c r="W41" s="53"/>
    </row>
    <row r="42" spans="1:23" s="76" customFormat="1" x14ac:dyDescent="0.3">
      <c r="A42" s="53"/>
      <c r="B42" s="182"/>
      <c r="C42" s="182"/>
      <c r="D42" s="182"/>
      <c r="E42" s="182"/>
      <c r="F42" s="182"/>
      <c r="G42" s="182"/>
      <c r="H42" s="182"/>
      <c r="I42" s="182"/>
      <c r="J42" s="182"/>
      <c r="K42" s="182"/>
      <c r="L42" s="182"/>
      <c r="M42" s="183"/>
      <c r="N42" s="55"/>
      <c r="O42" s="55"/>
      <c r="P42" s="75">
        <f t="shared" si="3"/>
        <v>0</v>
      </c>
      <c r="Q42" s="42"/>
      <c r="R42" s="55"/>
      <c r="S42" s="75">
        <f t="shared" si="4"/>
        <v>0</v>
      </c>
      <c r="T42" s="53"/>
      <c r="U42" s="55"/>
      <c r="V42" s="75">
        <f t="shared" si="5"/>
        <v>0</v>
      </c>
      <c r="W42" s="53"/>
    </row>
    <row r="43" spans="1:23" x14ac:dyDescent="0.3">
      <c r="A43" s="77"/>
      <c r="B43" s="77"/>
      <c r="C43" s="77"/>
      <c r="D43" s="77"/>
      <c r="E43" s="77"/>
      <c r="F43" s="77"/>
      <c r="G43" s="77"/>
      <c r="H43" s="78"/>
      <c r="I43" s="78"/>
      <c r="J43" s="78"/>
      <c r="K43" s="78"/>
      <c r="L43" s="77"/>
      <c r="M43" s="79" t="s">
        <v>89</v>
      </c>
      <c r="N43" s="80">
        <f>SUM(N33:N42)</f>
        <v>0</v>
      </c>
      <c r="O43" s="80">
        <f>SUM(O33:O42)</f>
        <v>0</v>
      </c>
      <c r="P43" s="80">
        <f>SUM(P33:P42)</f>
        <v>0</v>
      </c>
      <c r="Q43" s="81"/>
      <c r="R43" s="80">
        <f>SUM(R33:R42)</f>
        <v>0</v>
      </c>
      <c r="S43" s="80">
        <f>SUM(S33:S42)</f>
        <v>0</v>
      </c>
      <c r="T43" s="82"/>
      <c r="U43" s="80">
        <f>SUM(U33:U42)</f>
        <v>0</v>
      </c>
      <c r="V43" s="80">
        <f>SUM(V33:V42)</f>
        <v>0</v>
      </c>
      <c r="W43" s="82"/>
    </row>
    <row r="44" spans="1:23" x14ac:dyDescent="0.3">
      <c r="A44" s="65"/>
      <c r="B44" s="65"/>
      <c r="C44" s="65"/>
      <c r="D44" s="65"/>
      <c r="E44" s="65"/>
      <c r="F44" s="65"/>
      <c r="G44" s="65"/>
      <c r="H44" s="65"/>
      <c r="I44" s="65"/>
      <c r="J44" s="65"/>
      <c r="K44" s="65"/>
      <c r="L44" s="65"/>
      <c r="M44" s="65"/>
      <c r="N44" s="83"/>
      <c r="O44" s="83"/>
      <c r="P44" s="83"/>
      <c r="Q44" s="84"/>
      <c r="R44" s="85"/>
      <c r="S44" s="83"/>
      <c r="T44" s="84"/>
      <c r="U44" s="85"/>
      <c r="V44" s="83"/>
      <c r="W44" s="84"/>
    </row>
    <row r="45" spans="1:23" ht="15.6" x14ac:dyDescent="0.3">
      <c r="A45" s="187" t="s">
        <v>90</v>
      </c>
      <c r="B45" s="187"/>
      <c r="C45" s="187"/>
      <c r="D45" s="187"/>
      <c r="E45" s="187"/>
      <c r="F45" s="187"/>
      <c r="G45" s="187"/>
      <c r="H45" s="187"/>
      <c r="I45" s="187"/>
      <c r="J45" s="187"/>
      <c r="K45" s="187"/>
      <c r="L45" s="187"/>
      <c r="M45" s="187"/>
      <c r="N45" s="71" t="s">
        <v>78</v>
      </c>
      <c r="O45" s="71" t="s">
        <v>79</v>
      </c>
      <c r="P45" s="71" t="s">
        <v>80</v>
      </c>
      <c r="Q45" s="71" t="s">
        <v>81</v>
      </c>
      <c r="R45" s="71" t="s">
        <v>82</v>
      </c>
      <c r="S45" s="71" t="s">
        <v>80</v>
      </c>
      <c r="T45" s="71" t="s">
        <v>81</v>
      </c>
      <c r="U45" s="71" t="s">
        <v>83</v>
      </c>
      <c r="V45" s="71" t="s">
        <v>80</v>
      </c>
      <c r="W45" s="71" t="s">
        <v>81</v>
      </c>
    </row>
    <row r="46" spans="1:23" ht="30" customHeight="1" x14ac:dyDescent="0.3">
      <c r="A46" s="72" t="s">
        <v>84</v>
      </c>
      <c r="B46" s="181" t="s">
        <v>85</v>
      </c>
      <c r="C46" s="181"/>
      <c r="D46" s="181"/>
      <c r="E46" s="181"/>
      <c r="F46" s="181"/>
      <c r="G46" s="181"/>
      <c r="H46" s="181"/>
      <c r="I46" s="181"/>
      <c r="J46" s="181"/>
      <c r="K46" s="181"/>
      <c r="L46" s="181"/>
      <c r="M46" s="181"/>
      <c r="N46" s="73" t="s">
        <v>86</v>
      </c>
      <c r="O46" s="73" t="s">
        <v>86</v>
      </c>
      <c r="P46" s="73" t="s">
        <v>86</v>
      </c>
      <c r="Q46" s="73"/>
      <c r="R46" s="73" t="s">
        <v>86</v>
      </c>
      <c r="S46" s="73" t="s">
        <v>86</v>
      </c>
      <c r="T46" s="74"/>
      <c r="U46" s="73" t="s">
        <v>86</v>
      </c>
      <c r="V46" s="73" t="s">
        <v>86</v>
      </c>
      <c r="W46" s="74"/>
    </row>
    <row r="47" spans="1:23" s="76" customFormat="1" x14ac:dyDescent="0.3">
      <c r="A47" s="53">
        <v>1</v>
      </c>
      <c r="B47" s="182" t="s">
        <v>220</v>
      </c>
      <c r="C47" s="182"/>
      <c r="D47" s="182"/>
      <c r="E47" s="182"/>
      <c r="F47" s="182"/>
      <c r="G47" s="182"/>
      <c r="H47" s="182"/>
      <c r="I47" s="182"/>
      <c r="J47" s="182"/>
      <c r="K47" s="182"/>
      <c r="L47" s="182"/>
      <c r="M47" s="182"/>
      <c r="N47" s="56">
        <v>13047.29</v>
      </c>
      <c r="O47" s="55"/>
      <c r="P47" s="75">
        <f t="shared" ref="P47:P56" si="6">SUM(N47:O47)</f>
        <v>13047.29</v>
      </c>
      <c r="Q47" s="42"/>
      <c r="R47" s="55"/>
      <c r="S47" s="75">
        <f>P47+R47</f>
        <v>13047.29</v>
      </c>
      <c r="T47" s="53"/>
      <c r="U47" s="55"/>
      <c r="V47" s="75">
        <f>S47+U47</f>
        <v>13047.29</v>
      </c>
      <c r="W47" s="53"/>
    </row>
    <row r="48" spans="1:23" s="76" customFormat="1" x14ac:dyDescent="0.3">
      <c r="A48" s="53"/>
      <c r="B48" s="182"/>
      <c r="C48" s="182"/>
      <c r="D48" s="182"/>
      <c r="E48" s="182"/>
      <c r="F48" s="182"/>
      <c r="G48" s="182"/>
      <c r="H48" s="182"/>
      <c r="I48" s="182"/>
      <c r="J48" s="182"/>
      <c r="K48" s="182"/>
      <c r="L48" s="182"/>
      <c r="M48" s="182"/>
      <c r="N48" s="56"/>
      <c r="O48" s="55"/>
      <c r="P48" s="75">
        <f t="shared" si="6"/>
        <v>0</v>
      </c>
      <c r="Q48" s="42"/>
      <c r="R48" s="55"/>
      <c r="S48" s="75">
        <f t="shared" ref="S48:S56" si="7">P48+R48</f>
        <v>0</v>
      </c>
      <c r="T48" s="53"/>
      <c r="U48" s="55"/>
      <c r="V48" s="75">
        <f t="shared" ref="V48:V56" si="8">S48+U48</f>
        <v>0</v>
      </c>
      <c r="W48" s="53"/>
    </row>
    <row r="49" spans="1:23" s="76" customFormat="1" x14ac:dyDescent="0.3">
      <c r="A49" s="53"/>
      <c r="B49" s="182"/>
      <c r="C49" s="182"/>
      <c r="D49" s="182"/>
      <c r="E49" s="182"/>
      <c r="F49" s="182"/>
      <c r="G49" s="182"/>
      <c r="H49" s="182"/>
      <c r="I49" s="182"/>
      <c r="J49" s="182"/>
      <c r="K49" s="182"/>
      <c r="L49" s="182"/>
      <c r="M49" s="182"/>
      <c r="N49" s="55"/>
      <c r="O49" s="55"/>
      <c r="P49" s="75">
        <f t="shared" si="6"/>
        <v>0</v>
      </c>
      <c r="Q49" s="42"/>
      <c r="R49" s="55"/>
      <c r="S49" s="75">
        <f t="shared" si="7"/>
        <v>0</v>
      </c>
      <c r="T49" s="53"/>
      <c r="U49" s="55"/>
      <c r="V49" s="75">
        <f t="shared" si="8"/>
        <v>0</v>
      </c>
      <c r="W49" s="53"/>
    </row>
    <row r="50" spans="1:23" s="76" customFormat="1" x14ac:dyDescent="0.3">
      <c r="A50" s="53"/>
      <c r="B50" s="182"/>
      <c r="C50" s="182"/>
      <c r="D50" s="182"/>
      <c r="E50" s="182"/>
      <c r="F50" s="182"/>
      <c r="G50" s="182"/>
      <c r="H50" s="182"/>
      <c r="I50" s="182"/>
      <c r="J50" s="182"/>
      <c r="K50" s="182"/>
      <c r="L50" s="182"/>
      <c r="M50" s="182"/>
      <c r="N50" s="55"/>
      <c r="O50" s="55"/>
      <c r="P50" s="75">
        <f t="shared" si="6"/>
        <v>0</v>
      </c>
      <c r="Q50" s="42"/>
      <c r="R50" s="55"/>
      <c r="S50" s="75">
        <f t="shared" si="7"/>
        <v>0</v>
      </c>
      <c r="T50" s="53"/>
      <c r="U50" s="55"/>
      <c r="V50" s="75">
        <f t="shared" si="8"/>
        <v>0</v>
      </c>
      <c r="W50" s="53"/>
    </row>
    <row r="51" spans="1:23" s="76" customFormat="1" x14ac:dyDescent="0.3">
      <c r="A51" s="53"/>
      <c r="B51" s="182"/>
      <c r="C51" s="182"/>
      <c r="D51" s="182"/>
      <c r="E51" s="182"/>
      <c r="F51" s="182"/>
      <c r="G51" s="182"/>
      <c r="H51" s="182"/>
      <c r="I51" s="182"/>
      <c r="J51" s="182"/>
      <c r="K51" s="182"/>
      <c r="L51" s="182"/>
      <c r="M51" s="182"/>
      <c r="N51" s="55"/>
      <c r="O51" s="55"/>
      <c r="P51" s="75">
        <f t="shared" si="6"/>
        <v>0</v>
      </c>
      <c r="Q51" s="42"/>
      <c r="R51" s="55"/>
      <c r="S51" s="75">
        <f t="shared" si="7"/>
        <v>0</v>
      </c>
      <c r="T51" s="53"/>
      <c r="U51" s="55"/>
      <c r="V51" s="75">
        <f t="shared" si="8"/>
        <v>0</v>
      </c>
      <c r="W51" s="53"/>
    </row>
    <row r="52" spans="1:23" s="76" customFormat="1" x14ac:dyDescent="0.3">
      <c r="A52" s="53"/>
      <c r="B52" s="182"/>
      <c r="C52" s="182"/>
      <c r="D52" s="182"/>
      <c r="E52" s="182"/>
      <c r="F52" s="182"/>
      <c r="G52" s="182"/>
      <c r="H52" s="182"/>
      <c r="I52" s="182"/>
      <c r="J52" s="182"/>
      <c r="K52" s="182"/>
      <c r="L52" s="182"/>
      <c r="M52" s="182"/>
      <c r="N52" s="55"/>
      <c r="O52" s="55"/>
      <c r="P52" s="75">
        <f t="shared" si="6"/>
        <v>0</v>
      </c>
      <c r="Q52" s="42"/>
      <c r="R52" s="55"/>
      <c r="S52" s="75">
        <f t="shared" si="7"/>
        <v>0</v>
      </c>
      <c r="T52" s="53"/>
      <c r="U52" s="55"/>
      <c r="V52" s="75">
        <f t="shared" si="8"/>
        <v>0</v>
      </c>
      <c r="W52" s="53"/>
    </row>
    <row r="53" spans="1:23" s="76" customFormat="1" x14ac:dyDescent="0.3">
      <c r="A53" s="53"/>
      <c r="B53" s="182"/>
      <c r="C53" s="182"/>
      <c r="D53" s="182"/>
      <c r="E53" s="182"/>
      <c r="F53" s="182"/>
      <c r="G53" s="182"/>
      <c r="H53" s="182"/>
      <c r="I53" s="182"/>
      <c r="J53" s="182"/>
      <c r="K53" s="182"/>
      <c r="L53" s="182"/>
      <c r="M53" s="182"/>
      <c r="N53" s="55"/>
      <c r="O53" s="55"/>
      <c r="P53" s="75">
        <f t="shared" si="6"/>
        <v>0</v>
      </c>
      <c r="Q53" s="42"/>
      <c r="R53" s="55"/>
      <c r="S53" s="75">
        <f t="shared" si="7"/>
        <v>0</v>
      </c>
      <c r="T53" s="53"/>
      <c r="U53" s="55"/>
      <c r="V53" s="75">
        <f t="shared" si="8"/>
        <v>0</v>
      </c>
      <c r="W53" s="53"/>
    </row>
    <row r="54" spans="1:23" s="76" customFormat="1" x14ac:dyDescent="0.3">
      <c r="A54" s="53"/>
      <c r="B54" s="182"/>
      <c r="C54" s="182"/>
      <c r="D54" s="182"/>
      <c r="E54" s="182"/>
      <c r="F54" s="182"/>
      <c r="G54" s="182"/>
      <c r="H54" s="182"/>
      <c r="I54" s="182"/>
      <c r="J54" s="182"/>
      <c r="K54" s="182"/>
      <c r="L54" s="182"/>
      <c r="M54" s="182"/>
      <c r="N54" s="55"/>
      <c r="O54" s="55"/>
      <c r="P54" s="75">
        <f t="shared" si="6"/>
        <v>0</v>
      </c>
      <c r="Q54" s="42"/>
      <c r="R54" s="55"/>
      <c r="S54" s="75">
        <f t="shared" si="7"/>
        <v>0</v>
      </c>
      <c r="T54" s="53"/>
      <c r="U54" s="55"/>
      <c r="V54" s="75">
        <f t="shared" si="8"/>
        <v>0</v>
      </c>
      <c r="W54" s="53"/>
    </row>
    <row r="55" spans="1:23" s="76" customFormat="1" x14ac:dyDescent="0.3">
      <c r="A55" s="53"/>
      <c r="B55" s="182"/>
      <c r="C55" s="182"/>
      <c r="D55" s="182"/>
      <c r="E55" s="182"/>
      <c r="F55" s="182"/>
      <c r="G55" s="182"/>
      <c r="H55" s="182"/>
      <c r="I55" s="182"/>
      <c r="J55" s="182"/>
      <c r="K55" s="182"/>
      <c r="L55" s="182"/>
      <c r="M55" s="182"/>
      <c r="N55" s="55"/>
      <c r="O55" s="55"/>
      <c r="P55" s="75">
        <f t="shared" si="6"/>
        <v>0</v>
      </c>
      <c r="Q55" s="42"/>
      <c r="R55" s="55"/>
      <c r="S55" s="75">
        <f t="shared" si="7"/>
        <v>0</v>
      </c>
      <c r="T55" s="53"/>
      <c r="U55" s="55"/>
      <c r="V55" s="75">
        <f t="shared" si="8"/>
        <v>0</v>
      </c>
      <c r="W55" s="53"/>
    </row>
    <row r="56" spans="1:23" s="76" customFormat="1" x14ac:dyDescent="0.3">
      <c r="A56" s="53"/>
      <c r="B56" s="182"/>
      <c r="C56" s="182"/>
      <c r="D56" s="182"/>
      <c r="E56" s="182"/>
      <c r="F56" s="182"/>
      <c r="G56" s="182"/>
      <c r="H56" s="182"/>
      <c r="I56" s="182"/>
      <c r="J56" s="182"/>
      <c r="K56" s="182"/>
      <c r="L56" s="182"/>
      <c r="M56" s="182"/>
      <c r="N56" s="55"/>
      <c r="O56" s="55"/>
      <c r="P56" s="75">
        <f t="shared" si="6"/>
        <v>0</v>
      </c>
      <c r="Q56" s="42"/>
      <c r="R56" s="55"/>
      <c r="S56" s="75">
        <f t="shared" si="7"/>
        <v>0</v>
      </c>
      <c r="T56" s="53"/>
      <c r="U56" s="55"/>
      <c r="V56" s="75">
        <f t="shared" si="8"/>
        <v>0</v>
      </c>
      <c r="W56" s="53"/>
    </row>
    <row r="57" spans="1:23" x14ac:dyDescent="0.3">
      <c r="A57" s="77"/>
      <c r="B57" s="77"/>
      <c r="C57" s="77"/>
      <c r="D57" s="77"/>
      <c r="E57" s="77"/>
      <c r="F57" s="77"/>
      <c r="G57" s="77"/>
      <c r="H57" s="78"/>
      <c r="I57" s="78"/>
      <c r="J57" s="78"/>
      <c r="K57" s="78"/>
      <c r="L57" s="77"/>
      <c r="M57" s="86" t="s">
        <v>91</v>
      </c>
      <c r="N57" s="80">
        <f>SUM(N47:N56)</f>
        <v>13047.29</v>
      </c>
      <c r="O57" s="80">
        <f>SUM(O47:O56)</f>
        <v>0</v>
      </c>
      <c r="P57" s="80">
        <f>SUM(P47:P56)</f>
        <v>13047.29</v>
      </c>
      <c r="Q57" s="81"/>
      <c r="R57" s="80">
        <f>SUM(R47:R56)</f>
        <v>0</v>
      </c>
      <c r="S57" s="80">
        <f>SUM(S47:S56)</f>
        <v>13047.29</v>
      </c>
      <c r="T57" s="82"/>
      <c r="U57" s="80">
        <f>SUM(U47:U56)</f>
        <v>0</v>
      </c>
      <c r="V57" s="80">
        <f>SUM(V47:V56)</f>
        <v>13047.29</v>
      </c>
      <c r="W57" s="82"/>
    </row>
    <row r="58" spans="1:23" x14ac:dyDescent="0.3">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x14ac:dyDescent="0.5">
      <c r="A59" s="92"/>
      <c r="B59" s="92"/>
      <c r="C59" s="92"/>
      <c r="D59" s="92"/>
      <c r="E59" s="92"/>
      <c r="F59" s="93"/>
      <c r="G59" s="93"/>
      <c r="H59" s="93"/>
      <c r="I59" s="93"/>
      <c r="J59" s="94"/>
      <c r="K59" s="95"/>
      <c r="L59" s="96"/>
      <c r="M59" s="97" t="s">
        <v>92</v>
      </c>
      <c r="N59" s="98">
        <f>SUM(N29,N43,N57)</f>
        <v>50214.29</v>
      </c>
      <c r="O59" s="98">
        <f>SUM(O29,O43,O57)</f>
        <v>0</v>
      </c>
      <c r="P59" s="98">
        <f>SUM(P29,P43,P57)</f>
        <v>50214.29</v>
      </c>
      <c r="Q59" s="99"/>
      <c r="R59" s="98">
        <f>SUM(R29,R43,R57)</f>
        <v>0</v>
      </c>
      <c r="S59" s="98">
        <f>SUM(S29,S43,S57)</f>
        <v>50214.29</v>
      </c>
      <c r="T59" s="99"/>
      <c r="U59" s="98">
        <f>SUM(U29,U43,U57)</f>
        <v>0</v>
      </c>
      <c r="V59" s="98">
        <f>SUM(V29,V43,V57)</f>
        <v>50214.29</v>
      </c>
      <c r="W59" s="100"/>
    </row>
    <row r="60" spans="1:23" x14ac:dyDescent="0.3">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4" x14ac:dyDescent="0.45">
      <c r="A61" s="192" t="s">
        <v>93</v>
      </c>
      <c r="B61" s="193"/>
      <c r="C61" s="193"/>
      <c r="D61" s="193"/>
      <c r="E61" s="193"/>
      <c r="F61" s="193"/>
      <c r="G61" s="193"/>
      <c r="H61" s="193"/>
      <c r="I61" s="193"/>
      <c r="J61" s="193"/>
      <c r="K61" s="193"/>
      <c r="L61" s="193"/>
      <c r="M61" s="193"/>
      <c r="N61" s="193"/>
      <c r="O61" s="193"/>
      <c r="P61" s="193"/>
      <c r="Q61" s="193"/>
      <c r="R61" s="193"/>
      <c r="S61" s="193"/>
      <c r="T61" s="193"/>
      <c r="U61" s="193"/>
      <c r="V61" s="193"/>
      <c r="W61" s="193"/>
    </row>
    <row r="62" spans="1:23" ht="15.6" x14ac:dyDescent="0.3">
      <c r="A62" s="197" t="s">
        <v>94</v>
      </c>
      <c r="B62" s="198"/>
      <c r="C62" s="198"/>
      <c r="D62" s="198"/>
      <c r="E62" s="198"/>
      <c r="F62" s="198"/>
      <c r="G62" s="198"/>
      <c r="H62" s="198"/>
      <c r="I62" s="198"/>
      <c r="J62" s="198"/>
      <c r="K62" s="198"/>
      <c r="L62" s="198"/>
      <c r="M62" s="199"/>
      <c r="N62" s="103" t="s">
        <v>78</v>
      </c>
      <c r="O62" s="103" t="s">
        <v>79</v>
      </c>
      <c r="P62" s="103" t="s">
        <v>80</v>
      </c>
      <c r="Q62" s="103" t="s">
        <v>81</v>
      </c>
      <c r="R62" s="103" t="s">
        <v>82</v>
      </c>
      <c r="S62" s="103" t="s">
        <v>80</v>
      </c>
      <c r="T62" s="103" t="s">
        <v>81</v>
      </c>
      <c r="U62" s="103" t="s">
        <v>83</v>
      </c>
      <c r="V62" s="103" t="s">
        <v>80</v>
      </c>
      <c r="W62" s="103" t="s">
        <v>81</v>
      </c>
    </row>
    <row r="63" spans="1:23" ht="30" customHeight="1" x14ac:dyDescent="0.3">
      <c r="A63" s="72" t="s">
        <v>84</v>
      </c>
      <c r="B63" s="181" t="s">
        <v>85</v>
      </c>
      <c r="C63" s="181"/>
      <c r="D63" s="181"/>
      <c r="E63" s="181"/>
      <c r="F63" s="181"/>
      <c r="G63" s="181"/>
      <c r="H63" s="181"/>
      <c r="I63" s="181"/>
      <c r="J63" s="181"/>
      <c r="K63" s="181"/>
      <c r="L63" s="181"/>
      <c r="M63" s="181"/>
      <c r="N63" s="73" t="s">
        <v>86</v>
      </c>
      <c r="O63" s="73" t="s">
        <v>86</v>
      </c>
      <c r="P63" s="73" t="s">
        <v>86</v>
      </c>
      <c r="Q63" s="73"/>
      <c r="R63" s="73" t="s">
        <v>86</v>
      </c>
      <c r="S63" s="73" t="s">
        <v>86</v>
      </c>
      <c r="T63" s="74"/>
      <c r="U63" s="73" t="s">
        <v>86</v>
      </c>
      <c r="V63" s="73" t="s">
        <v>86</v>
      </c>
      <c r="W63" s="74"/>
    </row>
    <row r="64" spans="1:23" s="76" customFormat="1" x14ac:dyDescent="0.3">
      <c r="A64" s="53"/>
      <c r="B64" s="182"/>
      <c r="C64" s="182"/>
      <c r="D64" s="182"/>
      <c r="E64" s="182"/>
      <c r="F64" s="182"/>
      <c r="G64" s="182"/>
      <c r="H64" s="182"/>
      <c r="I64" s="182"/>
      <c r="J64" s="182"/>
      <c r="K64" s="182"/>
      <c r="L64" s="182"/>
      <c r="M64" s="182"/>
      <c r="N64" s="55"/>
      <c r="O64" s="55"/>
      <c r="P64" s="75">
        <f>SUM(N64:O64)</f>
        <v>0</v>
      </c>
      <c r="Q64" s="42"/>
      <c r="R64" s="55"/>
      <c r="S64" s="75">
        <f>P64+R64</f>
        <v>0</v>
      </c>
      <c r="T64" s="53"/>
      <c r="U64" s="55"/>
      <c r="V64" s="75">
        <f>S64+U64</f>
        <v>0</v>
      </c>
      <c r="W64" s="53"/>
    </row>
    <row r="65" spans="1:23" s="76" customFormat="1" x14ac:dyDescent="0.3">
      <c r="A65" s="53"/>
      <c r="B65" s="182"/>
      <c r="C65" s="182"/>
      <c r="D65" s="182"/>
      <c r="E65" s="182"/>
      <c r="F65" s="182"/>
      <c r="G65" s="182"/>
      <c r="H65" s="182"/>
      <c r="I65" s="182"/>
      <c r="J65" s="182"/>
      <c r="K65" s="182"/>
      <c r="L65" s="182"/>
      <c r="M65" s="182"/>
      <c r="N65" s="55"/>
      <c r="O65" s="55"/>
      <c r="P65" s="75">
        <f t="shared" ref="P65:P73" si="9">SUM(N65:O65)</f>
        <v>0</v>
      </c>
      <c r="Q65" s="42"/>
      <c r="R65" s="55"/>
      <c r="S65" s="75">
        <f t="shared" ref="S65:S73" si="10">P65+R65</f>
        <v>0</v>
      </c>
      <c r="T65" s="53"/>
      <c r="U65" s="55"/>
      <c r="V65" s="75">
        <f t="shared" ref="V65:V73" si="11">S65+U65</f>
        <v>0</v>
      </c>
      <c r="W65" s="53"/>
    </row>
    <row r="66" spans="1:23" s="76" customFormat="1" x14ac:dyDescent="0.3">
      <c r="A66" s="53"/>
      <c r="B66" s="182"/>
      <c r="C66" s="182"/>
      <c r="D66" s="182"/>
      <c r="E66" s="182"/>
      <c r="F66" s="182"/>
      <c r="G66" s="182"/>
      <c r="H66" s="182"/>
      <c r="I66" s="182"/>
      <c r="J66" s="182"/>
      <c r="K66" s="182"/>
      <c r="L66" s="182"/>
      <c r="M66" s="182"/>
      <c r="N66" s="55"/>
      <c r="O66" s="55"/>
      <c r="P66" s="75">
        <f t="shared" si="9"/>
        <v>0</v>
      </c>
      <c r="Q66" s="42"/>
      <c r="R66" s="55"/>
      <c r="S66" s="75">
        <f t="shared" si="10"/>
        <v>0</v>
      </c>
      <c r="T66" s="53"/>
      <c r="U66" s="55"/>
      <c r="V66" s="75">
        <f t="shared" si="11"/>
        <v>0</v>
      </c>
      <c r="W66" s="53"/>
    </row>
    <row r="67" spans="1:23" s="76" customFormat="1" x14ac:dyDescent="0.3">
      <c r="A67" s="53"/>
      <c r="B67" s="182"/>
      <c r="C67" s="182"/>
      <c r="D67" s="182"/>
      <c r="E67" s="182"/>
      <c r="F67" s="182"/>
      <c r="G67" s="182"/>
      <c r="H67" s="182"/>
      <c r="I67" s="182"/>
      <c r="J67" s="182"/>
      <c r="K67" s="182"/>
      <c r="L67" s="182"/>
      <c r="M67" s="182"/>
      <c r="N67" s="55"/>
      <c r="O67" s="55"/>
      <c r="P67" s="75">
        <f t="shared" si="9"/>
        <v>0</v>
      </c>
      <c r="Q67" s="42"/>
      <c r="R67" s="55"/>
      <c r="S67" s="75">
        <f t="shared" si="10"/>
        <v>0</v>
      </c>
      <c r="T67" s="53"/>
      <c r="U67" s="55"/>
      <c r="V67" s="75">
        <f t="shared" si="11"/>
        <v>0</v>
      </c>
      <c r="W67" s="53"/>
    </row>
    <row r="68" spans="1:23" s="76" customFormat="1" x14ac:dyDescent="0.3">
      <c r="A68" s="53"/>
      <c r="B68" s="182"/>
      <c r="C68" s="182"/>
      <c r="D68" s="182"/>
      <c r="E68" s="182"/>
      <c r="F68" s="182"/>
      <c r="G68" s="182"/>
      <c r="H68" s="182"/>
      <c r="I68" s="182"/>
      <c r="J68" s="182"/>
      <c r="K68" s="182"/>
      <c r="L68" s="182"/>
      <c r="M68" s="182"/>
      <c r="N68" s="55"/>
      <c r="O68" s="55"/>
      <c r="P68" s="75">
        <f t="shared" si="9"/>
        <v>0</v>
      </c>
      <c r="Q68" s="42"/>
      <c r="R68" s="55"/>
      <c r="S68" s="75">
        <f t="shared" si="10"/>
        <v>0</v>
      </c>
      <c r="T68" s="53"/>
      <c r="U68" s="55"/>
      <c r="V68" s="75">
        <f t="shared" si="11"/>
        <v>0</v>
      </c>
      <c r="W68" s="53"/>
    </row>
    <row r="69" spans="1:23" s="76" customFormat="1" x14ac:dyDescent="0.3">
      <c r="A69" s="53"/>
      <c r="B69" s="182"/>
      <c r="C69" s="182"/>
      <c r="D69" s="182"/>
      <c r="E69" s="182"/>
      <c r="F69" s="182"/>
      <c r="G69" s="182"/>
      <c r="H69" s="182"/>
      <c r="I69" s="182"/>
      <c r="J69" s="182"/>
      <c r="K69" s="182"/>
      <c r="L69" s="182"/>
      <c r="M69" s="182"/>
      <c r="N69" s="55"/>
      <c r="O69" s="55"/>
      <c r="P69" s="75">
        <f t="shared" si="9"/>
        <v>0</v>
      </c>
      <c r="Q69" s="42"/>
      <c r="R69" s="55"/>
      <c r="S69" s="75">
        <f t="shared" si="10"/>
        <v>0</v>
      </c>
      <c r="T69" s="53"/>
      <c r="U69" s="55"/>
      <c r="V69" s="75">
        <f t="shared" si="11"/>
        <v>0</v>
      </c>
      <c r="W69" s="53"/>
    </row>
    <row r="70" spans="1:23" s="76" customFormat="1" x14ac:dyDescent="0.3">
      <c r="A70" s="53"/>
      <c r="B70" s="182"/>
      <c r="C70" s="182"/>
      <c r="D70" s="182"/>
      <c r="E70" s="182"/>
      <c r="F70" s="182"/>
      <c r="G70" s="182"/>
      <c r="H70" s="182"/>
      <c r="I70" s="182"/>
      <c r="J70" s="182"/>
      <c r="K70" s="182"/>
      <c r="L70" s="182"/>
      <c r="M70" s="182"/>
      <c r="N70" s="55"/>
      <c r="O70" s="55"/>
      <c r="P70" s="75">
        <f t="shared" si="9"/>
        <v>0</v>
      </c>
      <c r="Q70" s="42"/>
      <c r="R70" s="55"/>
      <c r="S70" s="75">
        <f t="shared" si="10"/>
        <v>0</v>
      </c>
      <c r="T70" s="53"/>
      <c r="U70" s="55"/>
      <c r="V70" s="75">
        <f t="shared" si="11"/>
        <v>0</v>
      </c>
      <c r="W70" s="53"/>
    </row>
    <row r="71" spans="1:23" s="76" customFormat="1" x14ac:dyDescent="0.3">
      <c r="A71" s="53"/>
      <c r="B71" s="182"/>
      <c r="C71" s="182"/>
      <c r="D71" s="182"/>
      <c r="E71" s="182"/>
      <c r="F71" s="182"/>
      <c r="G71" s="182"/>
      <c r="H71" s="182"/>
      <c r="I71" s="182"/>
      <c r="J71" s="182"/>
      <c r="K71" s="182"/>
      <c r="L71" s="182"/>
      <c r="M71" s="182"/>
      <c r="N71" s="55"/>
      <c r="O71" s="55"/>
      <c r="P71" s="75">
        <f t="shared" si="9"/>
        <v>0</v>
      </c>
      <c r="Q71" s="42"/>
      <c r="R71" s="55"/>
      <c r="S71" s="75">
        <f t="shared" si="10"/>
        <v>0</v>
      </c>
      <c r="T71" s="53"/>
      <c r="U71" s="55"/>
      <c r="V71" s="75">
        <f t="shared" si="11"/>
        <v>0</v>
      </c>
      <c r="W71" s="53"/>
    </row>
    <row r="72" spans="1:23" s="76" customFormat="1" x14ac:dyDescent="0.3">
      <c r="A72" s="53"/>
      <c r="B72" s="182"/>
      <c r="C72" s="182"/>
      <c r="D72" s="182"/>
      <c r="E72" s="182"/>
      <c r="F72" s="182"/>
      <c r="G72" s="182"/>
      <c r="H72" s="182"/>
      <c r="I72" s="182"/>
      <c r="J72" s="182"/>
      <c r="K72" s="182"/>
      <c r="L72" s="182"/>
      <c r="M72" s="182"/>
      <c r="N72" s="55"/>
      <c r="O72" s="55"/>
      <c r="P72" s="75">
        <f t="shared" si="9"/>
        <v>0</v>
      </c>
      <c r="Q72" s="42"/>
      <c r="R72" s="55"/>
      <c r="S72" s="75">
        <f t="shared" si="10"/>
        <v>0</v>
      </c>
      <c r="T72" s="53"/>
      <c r="U72" s="55"/>
      <c r="V72" s="75">
        <f t="shared" si="11"/>
        <v>0</v>
      </c>
      <c r="W72" s="53"/>
    </row>
    <row r="73" spans="1:23" s="76" customFormat="1" x14ac:dyDescent="0.3">
      <c r="A73" s="53"/>
      <c r="B73" s="182"/>
      <c r="C73" s="182"/>
      <c r="D73" s="182"/>
      <c r="E73" s="182"/>
      <c r="F73" s="182"/>
      <c r="G73" s="182"/>
      <c r="H73" s="182"/>
      <c r="I73" s="182"/>
      <c r="J73" s="182"/>
      <c r="K73" s="182"/>
      <c r="L73" s="182"/>
      <c r="M73" s="182"/>
      <c r="N73" s="55"/>
      <c r="O73" s="55"/>
      <c r="P73" s="75">
        <f t="shared" si="9"/>
        <v>0</v>
      </c>
      <c r="Q73" s="42"/>
      <c r="R73" s="55"/>
      <c r="S73" s="75">
        <f t="shared" si="10"/>
        <v>0</v>
      </c>
      <c r="T73" s="53"/>
      <c r="U73" s="55"/>
      <c r="V73" s="75">
        <f t="shared" si="11"/>
        <v>0</v>
      </c>
      <c r="W73" s="53"/>
    </row>
    <row r="74" spans="1:23" x14ac:dyDescent="0.3">
      <c r="A74" s="87"/>
      <c r="B74" s="87"/>
      <c r="C74" s="87"/>
      <c r="D74" s="87"/>
      <c r="E74" s="87"/>
      <c r="F74" s="87"/>
      <c r="G74" s="87"/>
      <c r="H74" s="87"/>
      <c r="I74" s="87"/>
      <c r="J74" s="87"/>
      <c r="K74" s="87"/>
      <c r="L74" s="87"/>
      <c r="M74" s="104" t="s">
        <v>95</v>
      </c>
      <c r="N74" s="80">
        <f>SUM(N64:N73)</f>
        <v>0</v>
      </c>
      <c r="O74" s="80">
        <f>SUM(O64:O73)</f>
        <v>0</v>
      </c>
      <c r="P74" s="80">
        <f>SUM(P64:P73)</f>
        <v>0</v>
      </c>
      <c r="Q74" s="81"/>
      <c r="R74" s="80">
        <f>SUM(R64:R73)</f>
        <v>0</v>
      </c>
      <c r="S74" s="80">
        <f>SUM(S64:S73)</f>
        <v>0</v>
      </c>
      <c r="T74" s="82"/>
      <c r="U74" s="80">
        <f>SUM(U64:U73)</f>
        <v>0</v>
      </c>
      <c r="V74" s="80">
        <f>SUM(V64:V73)</f>
        <v>0</v>
      </c>
      <c r="W74" s="82"/>
    </row>
    <row r="75" spans="1:23" x14ac:dyDescent="0.3">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6" x14ac:dyDescent="0.3">
      <c r="A76" s="200" t="s">
        <v>96</v>
      </c>
      <c r="B76" s="201"/>
      <c r="C76" s="201"/>
      <c r="D76" s="201"/>
      <c r="E76" s="201"/>
      <c r="F76" s="201"/>
      <c r="G76" s="201"/>
      <c r="H76" s="201"/>
      <c r="I76" s="201"/>
      <c r="J76" s="201"/>
      <c r="K76" s="201"/>
      <c r="L76" s="201"/>
      <c r="M76" s="202"/>
      <c r="N76" s="106" t="s">
        <v>78</v>
      </c>
      <c r="O76" s="106" t="s">
        <v>79</v>
      </c>
      <c r="P76" s="106" t="s">
        <v>80</v>
      </c>
      <c r="Q76" s="106" t="s">
        <v>81</v>
      </c>
      <c r="R76" s="106" t="s">
        <v>82</v>
      </c>
      <c r="S76" s="106" t="s">
        <v>80</v>
      </c>
      <c r="T76" s="106" t="s">
        <v>81</v>
      </c>
      <c r="U76" s="106" t="s">
        <v>83</v>
      </c>
      <c r="V76" s="106" t="s">
        <v>80</v>
      </c>
      <c r="W76" s="106" t="s">
        <v>81</v>
      </c>
    </row>
    <row r="77" spans="1:23" ht="30" customHeight="1" x14ac:dyDescent="0.3">
      <c r="A77" s="72" t="s">
        <v>84</v>
      </c>
      <c r="B77" s="181" t="s">
        <v>85</v>
      </c>
      <c r="C77" s="181"/>
      <c r="D77" s="181"/>
      <c r="E77" s="181"/>
      <c r="F77" s="181"/>
      <c r="G77" s="181"/>
      <c r="H77" s="181"/>
      <c r="I77" s="181"/>
      <c r="J77" s="181"/>
      <c r="K77" s="181"/>
      <c r="L77" s="181"/>
      <c r="M77" s="181"/>
      <c r="N77" s="73" t="s">
        <v>86</v>
      </c>
      <c r="O77" s="73" t="s">
        <v>86</v>
      </c>
      <c r="P77" s="73" t="s">
        <v>86</v>
      </c>
      <c r="Q77" s="73"/>
      <c r="R77" s="73" t="s">
        <v>86</v>
      </c>
      <c r="S77" s="73" t="s">
        <v>86</v>
      </c>
      <c r="T77" s="74"/>
      <c r="U77" s="73" t="s">
        <v>86</v>
      </c>
      <c r="V77" s="73" t="s">
        <v>86</v>
      </c>
      <c r="W77" s="74"/>
    </row>
    <row r="78" spans="1:23" s="76" customFormat="1" x14ac:dyDescent="0.3">
      <c r="A78" s="53"/>
      <c r="B78" s="182"/>
      <c r="C78" s="182"/>
      <c r="D78" s="182"/>
      <c r="E78" s="182"/>
      <c r="F78" s="182"/>
      <c r="G78" s="182"/>
      <c r="H78" s="182"/>
      <c r="I78" s="182"/>
      <c r="J78" s="182"/>
      <c r="K78" s="182"/>
      <c r="L78" s="182"/>
      <c r="M78" s="182"/>
      <c r="N78" s="55"/>
      <c r="O78" s="55"/>
      <c r="P78" s="75">
        <f>SUM(N78:O78)</f>
        <v>0</v>
      </c>
      <c r="Q78" s="42"/>
      <c r="R78" s="55"/>
      <c r="S78" s="75">
        <f>P78+R78</f>
        <v>0</v>
      </c>
      <c r="T78" s="53"/>
      <c r="U78" s="55"/>
      <c r="V78" s="75">
        <f>S78+U78</f>
        <v>0</v>
      </c>
      <c r="W78" s="53"/>
    </row>
    <row r="79" spans="1:23" s="76" customFormat="1" x14ac:dyDescent="0.3">
      <c r="A79" s="53"/>
      <c r="B79" s="182"/>
      <c r="C79" s="182"/>
      <c r="D79" s="182"/>
      <c r="E79" s="182"/>
      <c r="F79" s="182"/>
      <c r="G79" s="182"/>
      <c r="H79" s="182"/>
      <c r="I79" s="182"/>
      <c r="J79" s="182"/>
      <c r="K79" s="182"/>
      <c r="L79" s="182"/>
      <c r="M79" s="182"/>
      <c r="N79" s="55"/>
      <c r="O79" s="55"/>
      <c r="P79" s="75">
        <f t="shared" ref="P79:P87" si="12">SUM(N79:O79)</f>
        <v>0</v>
      </c>
      <c r="Q79" s="42"/>
      <c r="R79" s="55"/>
      <c r="S79" s="75">
        <f t="shared" ref="S79:S87" si="13">P79+R79</f>
        <v>0</v>
      </c>
      <c r="T79" s="53"/>
      <c r="U79" s="55"/>
      <c r="V79" s="75">
        <f t="shared" ref="V79:V87" si="14">S79+U79</f>
        <v>0</v>
      </c>
      <c r="W79" s="53"/>
    </row>
    <row r="80" spans="1:23" s="76" customFormat="1" x14ac:dyDescent="0.3">
      <c r="A80" s="53"/>
      <c r="B80" s="182"/>
      <c r="C80" s="182"/>
      <c r="D80" s="182"/>
      <c r="E80" s="182"/>
      <c r="F80" s="182"/>
      <c r="G80" s="182"/>
      <c r="H80" s="182"/>
      <c r="I80" s="182"/>
      <c r="J80" s="182"/>
      <c r="K80" s="182"/>
      <c r="L80" s="182"/>
      <c r="M80" s="182"/>
      <c r="N80" s="55"/>
      <c r="O80" s="55"/>
      <c r="P80" s="75">
        <f t="shared" si="12"/>
        <v>0</v>
      </c>
      <c r="Q80" s="42"/>
      <c r="R80" s="55"/>
      <c r="S80" s="75">
        <f t="shared" si="13"/>
        <v>0</v>
      </c>
      <c r="T80" s="53"/>
      <c r="U80" s="55"/>
      <c r="V80" s="75">
        <f t="shared" si="14"/>
        <v>0</v>
      </c>
      <c r="W80" s="53"/>
    </row>
    <row r="81" spans="1:23" s="76" customFormat="1" x14ac:dyDescent="0.3">
      <c r="A81" s="53"/>
      <c r="B81" s="182"/>
      <c r="C81" s="182"/>
      <c r="D81" s="182"/>
      <c r="E81" s="182"/>
      <c r="F81" s="182"/>
      <c r="G81" s="182"/>
      <c r="H81" s="182"/>
      <c r="I81" s="182"/>
      <c r="J81" s="182"/>
      <c r="K81" s="182"/>
      <c r="L81" s="182"/>
      <c r="M81" s="182"/>
      <c r="N81" s="55"/>
      <c r="O81" s="55"/>
      <c r="P81" s="75">
        <f t="shared" si="12"/>
        <v>0</v>
      </c>
      <c r="Q81" s="42"/>
      <c r="R81" s="55"/>
      <c r="S81" s="75">
        <f t="shared" si="13"/>
        <v>0</v>
      </c>
      <c r="T81" s="53"/>
      <c r="U81" s="55"/>
      <c r="V81" s="75">
        <f t="shared" si="14"/>
        <v>0</v>
      </c>
      <c r="W81" s="53"/>
    </row>
    <row r="82" spans="1:23" s="76" customFormat="1" x14ac:dyDescent="0.3">
      <c r="A82" s="53"/>
      <c r="B82" s="182"/>
      <c r="C82" s="182"/>
      <c r="D82" s="182"/>
      <c r="E82" s="182"/>
      <c r="F82" s="182"/>
      <c r="G82" s="182"/>
      <c r="H82" s="182"/>
      <c r="I82" s="182"/>
      <c r="J82" s="182"/>
      <c r="K82" s="182"/>
      <c r="L82" s="182"/>
      <c r="M82" s="182"/>
      <c r="N82" s="55"/>
      <c r="O82" s="55"/>
      <c r="P82" s="75">
        <f t="shared" si="12"/>
        <v>0</v>
      </c>
      <c r="Q82" s="42"/>
      <c r="R82" s="55"/>
      <c r="S82" s="75">
        <f t="shared" si="13"/>
        <v>0</v>
      </c>
      <c r="T82" s="53"/>
      <c r="U82" s="55"/>
      <c r="V82" s="75">
        <f t="shared" si="14"/>
        <v>0</v>
      </c>
      <c r="W82" s="53"/>
    </row>
    <row r="83" spans="1:23" s="76" customFormat="1" x14ac:dyDescent="0.3">
      <c r="A83" s="53"/>
      <c r="B83" s="182"/>
      <c r="C83" s="182"/>
      <c r="D83" s="182"/>
      <c r="E83" s="182"/>
      <c r="F83" s="182"/>
      <c r="G83" s="182"/>
      <c r="H83" s="182"/>
      <c r="I83" s="182"/>
      <c r="J83" s="182"/>
      <c r="K83" s="182"/>
      <c r="L83" s="182"/>
      <c r="M83" s="182"/>
      <c r="N83" s="55"/>
      <c r="O83" s="55"/>
      <c r="P83" s="75">
        <f t="shared" si="12"/>
        <v>0</v>
      </c>
      <c r="Q83" s="42"/>
      <c r="R83" s="55"/>
      <c r="S83" s="75">
        <f t="shared" si="13"/>
        <v>0</v>
      </c>
      <c r="T83" s="53"/>
      <c r="U83" s="55"/>
      <c r="V83" s="75">
        <f t="shared" si="14"/>
        <v>0</v>
      </c>
      <c r="W83" s="53"/>
    </row>
    <row r="84" spans="1:23" s="76" customFormat="1" x14ac:dyDescent="0.3">
      <c r="A84" s="53"/>
      <c r="B84" s="182"/>
      <c r="C84" s="182"/>
      <c r="D84" s="182"/>
      <c r="E84" s="182"/>
      <c r="F84" s="182"/>
      <c r="G84" s="182"/>
      <c r="H84" s="182"/>
      <c r="I84" s="182"/>
      <c r="J84" s="182"/>
      <c r="K84" s="182"/>
      <c r="L84" s="182"/>
      <c r="M84" s="182"/>
      <c r="N84" s="55"/>
      <c r="O84" s="55"/>
      <c r="P84" s="75">
        <f t="shared" si="12"/>
        <v>0</v>
      </c>
      <c r="Q84" s="42"/>
      <c r="R84" s="55"/>
      <c r="S84" s="75">
        <f t="shared" si="13"/>
        <v>0</v>
      </c>
      <c r="T84" s="53"/>
      <c r="U84" s="55"/>
      <c r="V84" s="75">
        <f t="shared" si="14"/>
        <v>0</v>
      </c>
      <c r="W84" s="53"/>
    </row>
    <row r="85" spans="1:23" s="76" customFormat="1" x14ac:dyDescent="0.3">
      <c r="A85" s="53"/>
      <c r="B85" s="182"/>
      <c r="C85" s="182"/>
      <c r="D85" s="182"/>
      <c r="E85" s="182"/>
      <c r="F85" s="182"/>
      <c r="G85" s="182"/>
      <c r="H85" s="182"/>
      <c r="I85" s="182"/>
      <c r="J85" s="182"/>
      <c r="K85" s="182"/>
      <c r="L85" s="182"/>
      <c r="M85" s="182"/>
      <c r="N85" s="55"/>
      <c r="O85" s="55"/>
      <c r="P85" s="75">
        <f t="shared" si="12"/>
        <v>0</v>
      </c>
      <c r="Q85" s="42"/>
      <c r="R85" s="55"/>
      <c r="S85" s="75">
        <f t="shared" si="13"/>
        <v>0</v>
      </c>
      <c r="T85" s="53"/>
      <c r="U85" s="55"/>
      <c r="V85" s="75">
        <f t="shared" si="14"/>
        <v>0</v>
      </c>
      <c r="W85" s="53"/>
    </row>
    <row r="86" spans="1:23" s="76" customFormat="1" x14ac:dyDescent="0.3">
      <c r="A86" s="53"/>
      <c r="B86" s="182"/>
      <c r="C86" s="182"/>
      <c r="D86" s="182"/>
      <c r="E86" s="182"/>
      <c r="F86" s="182"/>
      <c r="G86" s="182"/>
      <c r="H86" s="182"/>
      <c r="I86" s="182"/>
      <c r="J86" s="182"/>
      <c r="K86" s="182"/>
      <c r="L86" s="182"/>
      <c r="M86" s="182"/>
      <c r="N86" s="55"/>
      <c r="O86" s="55"/>
      <c r="P86" s="75">
        <f t="shared" si="12"/>
        <v>0</v>
      </c>
      <c r="Q86" s="42"/>
      <c r="R86" s="55"/>
      <c r="S86" s="75">
        <f t="shared" si="13"/>
        <v>0</v>
      </c>
      <c r="T86" s="53"/>
      <c r="U86" s="55"/>
      <c r="V86" s="75">
        <f t="shared" si="14"/>
        <v>0</v>
      </c>
      <c r="W86" s="53"/>
    </row>
    <row r="87" spans="1:23" s="76" customFormat="1" x14ac:dyDescent="0.3">
      <c r="A87" s="53"/>
      <c r="B87" s="182"/>
      <c r="C87" s="182"/>
      <c r="D87" s="182"/>
      <c r="E87" s="182"/>
      <c r="F87" s="182"/>
      <c r="G87" s="182"/>
      <c r="H87" s="182"/>
      <c r="I87" s="182"/>
      <c r="J87" s="182"/>
      <c r="K87" s="182"/>
      <c r="L87" s="182"/>
      <c r="M87" s="182"/>
      <c r="N87" s="55"/>
      <c r="O87" s="55"/>
      <c r="P87" s="75">
        <f t="shared" si="12"/>
        <v>0</v>
      </c>
      <c r="Q87" s="42"/>
      <c r="R87" s="55"/>
      <c r="S87" s="75">
        <f t="shared" si="13"/>
        <v>0</v>
      </c>
      <c r="T87" s="53"/>
      <c r="U87" s="55"/>
      <c r="V87" s="75">
        <f t="shared" si="14"/>
        <v>0</v>
      </c>
      <c r="W87" s="53"/>
    </row>
    <row r="88" spans="1:23" x14ac:dyDescent="0.3">
      <c r="A88" s="87"/>
      <c r="B88" s="87"/>
      <c r="C88" s="87"/>
      <c r="D88" s="87"/>
      <c r="E88" s="87"/>
      <c r="F88" s="87"/>
      <c r="G88" s="87"/>
      <c r="H88" s="87"/>
      <c r="I88" s="87"/>
      <c r="J88" s="87"/>
      <c r="K88" s="87"/>
      <c r="L88" s="87"/>
      <c r="M88" s="104" t="s">
        <v>97</v>
      </c>
      <c r="N88" s="80">
        <f>SUM(N78:N87)</f>
        <v>0</v>
      </c>
      <c r="O88" s="80">
        <f>SUM(O78:O87)</f>
        <v>0</v>
      </c>
      <c r="P88" s="80">
        <f>SUM(P78:P87)</f>
        <v>0</v>
      </c>
      <c r="Q88" s="81"/>
      <c r="R88" s="80">
        <f>SUM(R78:R87)</f>
        <v>0</v>
      </c>
      <c r="S88" s="80">
        <f>SUM(S78:S87)</f>
        <v>0</v>
      </c>
      <c r="T88" s="82"/>
      <c r="U88" s="80">
        <f>SUM(U78:U87)</f>
        <v>0</v>
      </c>
      <c r="V88" s="80">
        <f>SUM(V78:V87)</f>
        <v>0</v>
      </c>
      <c r="W88" s="82"/>
    </row>
    <row r="89" spans="1:23" x14ac:dyDescent="0.3">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6" x14ac:dyDescent="0.3">
      <c r="A90" s="107" t="s">
        <v>98</v>
      </c>
      <c r="B90" s="220"/>
      <c r="C90" s="220"/>
      <c r="D90" s="220"/>
      <c r="E90" s="220"/>
      <c r="F90" s="220"/>
      <c r="G90" s="220"/>
      <c r="H90" s="220"/>
      <c r="I90" s="220"/>
      <c r="J90" s="220"/>
      <c r="K90" s="220"/>
      <c r="L90" s="220"/>
      <c r="M90" s="221"/>
      <c r="N90" s="108" t="s">
        <v>78</v>
      </c>
      <c r="O90" s="108" t="s">
        <v>79</v>
      </c>
      <c r="P90" s="108" t="s">
        <v>80</v>
      </c>
      <c r="Q90" s="108" t="s">
        <v>81</v>
      </c>
      <c r="R90" s="108" t="s">
        <v>82</v>
      </c>
      <c r="S90" s="108" t="s">
        <v>80</v>
      </c>
      <c r="T90" s="108" t="s">
        <v>81</v>
      </c>
      <c r="U90" s="108" t="s">
        <v>83</v>
      </c>
      <c r="V90" s="108" t="s">
        <v>80</v>
      </c>
      <c r="W90" s="108" t="s">
        <v>81</v>
      </c>
    </row>
    <row r="91" spans="1:23" x14ac:dyDescent="0.3">
      <c r="A91" s="72" t="s">
        <v>84</v>
      </c>
      <c r="B91" s="181" t="s">
        <v>85</v>
      </c>
      <c r="C91" s="181"/>
      <c r="D91" s="181"/>
      <c r="E91" s="181"/>
      <c r="F91" s="181"/>
      <c r="G91" s="181"/>
      <c r="H91" s="181"/>
      <c r="I91" s="181"/>
      <c r="J91" s="181"/>
      <c r="K91" s="181"/>
      <c r="L91" s="181"/>
      <c r="M91" s="181"/>
      <c r="N91" s="73" t="s">
        <v>86</v>
      </c>
      <c r="O91" s="73" t="s">
        <v>86</v>
      </c>
      <c r="P91" s="73" t="s">
        <v>86</v>
      </c>
      <c r="Q91" s="73"/>
      <c r="R91" s="73" t="s">
        <v>86</v>
      </c>
      <c r="S91" s="73" t="s">
        <v>86</v>
      </c>
      <c r="T91" s="74"/>
      <c r="U91" s="73" t="s">
        <v>86</v>
      </c>
      <c r="V91" s="73" t="s">
        <v>86</v>
      </c>
      <c r="W91" s="74"/>
    </row>
    <row r="92" spans="1:23" s="76" customFormat="1" x14ac:dyDescent="0.3">
      <c r="A92" s="53"/>
      <c r="B92" s="182"/>
      <c r="C92" s="182"/>
      <c r="D92" s="182"/>
      <c r="E92" s="182"/>
      <c r="F92" s="182"/>
      <c r="G92" s="182"/>
      <c r="H92" s="182"/>
      <c r="I92" s="182"/>
      <c r="J92" s="182"/>
      <c r="K92" s="182"/>
      <c r="L92" s="182"/>
      <c r="M92" s="182"/>
      <c r="N92" s="55"/>
      <c r="O92" s="55"/>
      <c r="P92" s="75">
        <f>SUM(N92:O92)</f>
        <v>0</v>
      </c>
      <c r="Q92" s="42"/>
      <c r="R92" s="55"/>
      <c r="S92" s="75">
        <f>P92+R92</f>
        <v>0</v>
      </c>
      <c r="T92" s="53"/>
      <c r="U92" s="55"/>
      <c r="V92" s="75">
        <f>S92+U92</f>
        <v>0</v>
      </c>
      <c r="W92" s="53"/>
    </row>
    <row r="93" spans="1:23" s="76" customFormat="1" ht="15" customHeight="1" x14ac:dyDescent="0.3">
      <c r="A93" s="53"/>
      <c r="B93" s="182"/>
      <c r="C93" s="182"/>
      <c r="D93" s="182"/>
      <c r="E93" s="182"/>
      <c r="F93" s="182"/>
      <c r="G93" s="182"/>
      <c r="H93" s="182"/>
      <c r="I93" s="182"/>
      <c r="J93" s="182"/>
      <c r="K93" s="182"/>
      <c r="L93" s="182"/>
      <c r="M93" s="182"/>
      <c r="N93" s="55"/>
      <c r="O93" s="55"/>
      <c r="P93" s="75">
        <f t="shared" ref="P93:P101" si="15">SUM(N93:O93)</f>
        <v>0</v>
      </c>
      <c r="Q93" s="42"/>
      <c r="R93" s="55"/>
      <c r="S93" s="75">
        <f t="shared" ref="S93:S101" si="16">P93+R93</f>
        <v>0</v>
      </c>
      <c r="T93" s="53"/>
      <c r="U93" s="55"/>
      <c r="V93" s="75">
        <f t="shared" ref="V93:V101" si="17">S93+U93</f>
        <v>0</v>
      </c>
      <c r="W93" s="53"/>
    </row>
    <row r="94" spans="1:23" s="76" customFormat="1" ht="15" customHeight="1" x14ac:dyDescent="0.3">
      <c r="A94" s="53"/>
      <c r="B94" s="182"/>
      <c r="C94" s="182"/>
      <c r="D94" s="182"/>
      <c r="E94" s="182"/>
      <c r="F94" s="182"/>
      <c r="G94" s="182"/>
      <c r="H94" s="182"/>
      <c r="I94" s="182"/>
      <c r="J94" s="182"/>
      <c r="K94" s="182"/>
      <c r="L94" s="182"/>
      <c r="M94" s="182"/>
      <c r="N94" s="55"/>
      <c r="O94" s="55"/>
      <c r="P94" s="75">
        <f t="shared" si="15"/>
        <v>0</v>
      </c>
      <c r="Q94" s="42"/>
      <c r="R94" s="55"/>
      <c r="S94" s="75">
        <f t="shared" si="16"/>
        <v>0</v>
      </c>
      <c r="T94" s="53"/>
      <c r="U94" s="55"/>
      <c r="V94" s="75">
        <f t="shared" si="17"/>
        <v>0</v>
      </c>
      <c r="W94" s="53"/>
    </row>
    <row r="95" spans="1:23" s="76" customFormat="1" ht="15" customHeight="1" x14ac:dyDescent="0.3">
      <c r="A95" s="53"/>
      <c r="B95" s="182"/>
      <c r="C95" s="182"/>
      <c r="D95" s="182"/>
      <c r="E95" s="182"/>
      <c r="F95" s="182"/>
      <c r="G95" s="182"/>
      <c r="H95" s="182"/>
      <c r="I95" s="182"/>
      <c r="J95" s="182"/>
      <c r="K95" s="182"/>
      <c r="L95" s="182"/>
      <c r="M95" s="182"/>
      <c r="N95" s="55"/>
      <c r="O95" s="55"/>
      <c r="P95" s="75">
        <f t="shared" si="15"/>
        <v>0</v>
      </c>
      <c r="Q95" s="42"/>
      <c r="R95" s="55"/>
      <c r="S95" s="75">
        <f t="shared" si="16"/>
        <v>0</v>
      </c>
      <c r="T95" s="53"/>
      <c r="U95" s="55"/>
      <c r="V95" s="75">
        <f t="shared" si="17"/>
        <v>0</v>
      </c>
      <c r="W95" s="53"/>
    </row>
    <row r="96" spans="1:23" s="76" customFormat="1" ht="15" customHeight="1" x14ac:dyDescent="0.3">
      <c r="A96" s="53"/>
      <c r="B96" s="182"/>
      <c r="C96" s="182"/>
      <c r="D96" s="182"/>
      <c r="E96" s="182"/>
      <c r="F96" s="182"/>
      <c r="G96" s="182"/>
      <c r="H96" s="182"/>
      <c r="I96" s="182"/>
      <c r="J96" s="182"/>
      <c r="K96" s="182"/>
      <c r="L96" s="182"/>
      <c r="M96" s="182"/>
      <c r="N96" s="55"/>
      <c r="O96" s="55"/>
      <c r="P96" s="75">
        <f t="shared" si="15"/>
        <v>0</v>
      </c>
      <c r="Q96" s="42"/>
      <c r="R96" s="55"/>
      <c r="S96" s="75">
        <f t="shared" si="16"/>
        <v>0</v>
      </c>
      <c r="T96" s="53"/>
      <c r="U96" s="55"/>
      <c r="V96" s="75">
        <f t="shared" si="17"/>
        <v>0</v>
      </c>
      <c r="W96" s="53"/>
    </row>
    <row r="97" spans="1:23" s="76" customFormat="1" ht="15" customHeight="1" x14ac:dyDescent="0.3">
      <c r="A97" s="53"/>
      <c r="B97" s="182"/>
      <c r="C97" s="182"/>
      <c r="D97" s="182"/>
      <c r="E97" s="182"/>
      <c r="F97" s="182"/>
      <c r="G97" s="182"/>
      <c r="H97" s="182"/>
      <c r="I97" s="182"/>
      <c r="J97" s="182"/>
      <c r="K97" s="182"/>
      <c r="L97" s="182"/>
      <c r="M97" s="182"/>
      <c r="N97" s="55"/>
      <c r="O97" s="55"/>
      <c r="P97" s="75">
        <f t="shared" si="15"/>
        <v>0</v>
      </c>
      <c r="Q97" s="42"/>
      <c r="R97" s="55"/>
      <c r="S97" s="75">
        <f t="shared" si="16"/>
        <v>0</v>
      </c>
      <c r="T97" s="53"/>
      <c r="U97" s="55"/>
      <c r="V97" s="75">
        <f t="shared" si="17"/>
        <v>0</v>
      </c>
      <c r="W97" s="53"/>
    </row>
    <row r="98" spans="1:23" s="76" customFormat="1" x14ac:dyDescent="0.3">
      <c r="A98" s="53"/>
      <c r="B98" s="182"/>
      <c r="C98" s="182"/>
      <c r="D98" s="182"/>
      <c r="E98" s="182"/>
      <c r="F98" s="182"/>
      <c r="G98" s="182"/>
      <c r="H98" s="182"/>
      <c r="I98" s="182"/>
      <c r="J98" s="182"/>
      <c r="K98" s="182"/>
      <c r="L98" s="182"/>
      <c r="M98" s="182"/>
      <c r="N98" s="55"/>
      <c r="O98" s="55"/>
      <c r="P98" s="75">
        <f t="shared" si="15"/>
        <v>0</v>
      </c>
      <c r="Q98" s="42"/>
      <c r="R98" s="55"/>
      <c r="S98" s="75">
        <f t="shared" si="16"/>
        <v>0</v>
      </c>
      <c r="T98" s="53"/>
      <c r="U98" s="55"/>
      <c r="V98" s="75">
        <f t="shared" si="17"/>
        <v>0</v>
      </c>
      <c r="W98" s="53"/>
    </row>
    <row r="99" spans="1:23" s="76" customFormat="1" x14ac:dyDescent="0.3">
      <c r="A99" s="53"/>
      <c r="B99" s="182"/>
      <c r="C99" s="182"/>
      <c r="D99" s="182"/>
      <c r="E99" s="182"/>
      <c r="F99" s="182"/>
      <c r="G99" s="182"/>
      <c r="H99" s="182"/>
      <c r="I99" s="182"/>
      <c r="J99" s="182"/>
      <c r="K99" s="182"/>
      <c r="L99" s="182"/>
      <c r="M99" s="182"/>
      <c r="N99" s="55"/>
      <c r="O99" s="55"/>
      <c r="P99" s="75">
        <f t="shared" si="15"/>
        <v>0</v>
      </c>
      <c r="Q99" s="57"/>
      <c r="R99" s="55"/>
      <c r="S99" s="75">
        <f t="shared" si="16"/>
        <v>0</v>
      </c>
      <c r="T99" s="53"/>
      <c r="U99" s="55"/>
      <c r="V99" s="75">
        <f t="shared" si="17"/>
        <v>0</v>
      </c>
      <c r="W99" s="53"/>
    </row>
    <row r="100" spans="1:23" s="76" customFormat="1" x14ac:dyDescent="0.3">
      <c r="A100" s="53"/>
      <c r="B100" s="182"/>
      <c r="C100" s="182"/>
      <c r="D100" s="182"/>
      <c r="E100" s="182"/>
      <c r="F100" s="182"/>
      <c r="G100" s="182"/>
      <c r="H100" s="182"/>
      <c r="I100" s="182"/>
      <c r="J100" s="182"/>
      <c r="K100" s="182"/>
      <c r="L100" s="182"/>
      <c r="M100" s="182"/>
      <c r="N100" s="55"/>
      <c r="O100" s="55"/>
      <c r="P100" s="75">
        <f t="shared" si="15"/>
        <v>0</v>
      </c>
      <c r="Q100" s="42"/>
      <c r="R100" s="55"/>
      <c r="S100" s="75">
        <f t="shared" si="16"/>
        <v>0</v>
      </c>
      <c r="T100" s="53"/>
      <c r="U100" s="55"/>
      <c r="V100" s="75">
        <f t="shared" si="17"/>
        <v>0</v>
      </c>
      <c r="W100" s="53"/>
    </row>
    <row r="101" spans="1:23" s="76" customFormat="1" x14ac:dyDescent="0.3">
      <c r="A101" s="53"/>
      <c r="B101" s="182"/>
      <c r="C101" s="182"/>
      <c r="D101" s="182"/>
      <c r="E101" s="182"/>
      <c r="F101" s="182"/>
      <c r="G101" s="182"/>
      <c r="H101" s="182"/>
      <c r="I101" s="182"/>
      <c r="J101" s="182"/>
      <c r="K101" s="182"/>
      <c r="L101" s="182"/>
      <c r="M101" s="182"/>
      <c r="N101" s="55"/>
      <c r="O101" s="55"/>
      <c r="P101" s="75">
        <f t="shared" si="15"/>
        <v>0</v>
      </c>
      <c r="Q101" s="42"/>
      <c r="R101" s="55"/>
      <c r="S101" s="75">
        <f t="shared" si="16"/>
        <v>0</v>
      </c>
      <c r="T101" s="53"/>
      <c r="U101" s="55"/>
      <c r="V101" s="75">
        <f t="shared" si="17"/>
        <v>0</v>
      </c>
      <c r="W101" s="53"/>
    </row>
    <row r="102" spans="1:23" x14ac:dyDescent="0.3">
      <c r="A102" s="87"/>
      <c r="B102" s="87"/>
      <c r="C102" s="87"/>
      <c r="D102" s="87"/>
      <c r="E102" s="87"/>
      <c r="F102" s="87"/>
      <c r="G102" s="87"/>
      <c r="H102" s="109"/>
      <c r="I102" s="109"/>
      <c r="J102" s="109"/>
      <c r="K102" s="109"/>
      <c r="L102" s="110"/>
      <c r="M102" s="110" t="s">
        <v>99</v>
      </c>
      <c r="N102" s="80">
        <f>SUM(N92:N101)</f>
        <v>0</v>
      </c>
      <c r="O102" s="80">
        <f>SUM(O92:O101)</f>
        <v>0</v>
      </c>
      <c r="P102" s="80">
        <f>SUM(P92:P101)</f>
        <v>0</v>
      </c>
      <c r="Q102" s="81"/>
      <c r="R102" s="80">
        <f>SUM(R92:R101)</f>
        <v>0</v>
      </c>
      <c r="S102" s="80">
        <f>SUM(S92:S101)</f>
        <v>0</v>
      </c>
      <c r="T102" s="82"/>
      <c r="U102" s="80">
        <f>SUM(U92:U101)</f>
        <v>0</v>
      </c>
      <c r="V102" s="80">
        <f>SUM(V92:V101)</f>
        <v>0</v>
      </c>
      <c r="W102" s="102"/>
    </row>
    <row r="103" spans="1:23" x14ac:dyDescent="0.3">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6" x14ac:dyDescent="0.3">
      <c r="A104" s="194" t="s">
        <v>100</v>
      </c>
      <c r="B104" s="195"/>
      <c r="C104" s="195"/>
      <c r="D104" s="195"/>
      <c r="E104" s="195"/>
      <c r="F104" s="195"/>
      <c r="G104" s="195"/>
      <c r="H104" s="195"/>
      <c r="I104" s="195"/>
      <c r="J104" s="195"/>
      <c r="K104" s="195"/>
      <c r="L104" s="195"/>
      <c r="M104" s="196"/>
      <c r="N104" s="111" t="s">
        <v>78</v>
      </c>
      <c r="O104" s="111" t="s">
        <v>79</v>
      </c>
      <c r="P104" s="111" t="s">
        <v>80</v>
      </c>
      <c r="Q104" s="111" t="s">
        <v>81</v>
      </c>
      <c r="R104" s="111" t="s">
        <v>82</v>
      </c>
      <c r="S104" s="111" t="s">
        <v>80</v>
      </c>
      <c r="T104" s="111" t="s">
        <v>81</v>
      </c>
      <c r="U104" s="111" t="s">
        <v>83</v>
      </c>
      <c r="V104" s="111" t="s">
        <v>80</v>
      </c>
      <c r="W104" s="111" t="s">
        <v>81</v>
      </c>
    </row>
    <row r="105" spans="1:23" x14ac:dyDescent="0.3">
      <c r="A105" s="72" t="s">
        <v>84</v>
      </c>
      <c r="B105" s="181" t="s">
        <v>85</v>
      </c>
      <c r="C105" s="181"/>
      <c r="D105" s="181"/>
      <c r="E105" s="181"/>
      <c r="F105" s="181"/>
      <c r="G105" s="181"/>
      <c r="H105" s="181"/>
      <c r="I105" s="181"/>
      <c r="J105" s="181"/>
      <c r="K105" s="181"/>
      <c r="L105" s="181"/>
      <c r="M105" s="181"/>
      <c r="N105" s="73" t="s">
        <v>86</v>
      </c>
      <c r="O105" s="73" t="s">
        <v>86</v>
      </c>
      <c r="P105" s="73" t="s">
        <v>86</v>
      </c>
      <c r="Q105" s="73"/>
      <c r="R105" s="73" t="s">
        <v>86</v>
      </c>
      <c r="S105" s="73" t="s">
        <v>86</v>
      </c>
      <c r="T105" s="74"/>
      <c r="U105" s="73" t="s">
        <v>86</v>
      </c>
      <c r="V105" s="73" t="s">
        <v>86</v>
      </c>
      <c r="W105" s="74"/>
    </row>
    <row r="106" spans="1:23" s="76" customFormat="1" x14ac:dyDescent="0.3">
      <c r="A106" s="53"/>
      <c r="B106" s="182"/>
      <c r="C106" s="182"/>
      <c r="D106" s="182"/>
      <c r="E106" s="182"/>
      <c r="F106" s="182"/>
      <c r="G106" s="182"/>
      <c r="H106" s="182"/>
      <c r="I106" s="182"/>
      <c r="J106" s="182"/>
      <c r="K106" s="182"/>
      <c r="L106" s="182"/>
      <c r="M106" s="182"/>
      <c r="N106" s="55"/>
      <c r="O106" s="55"/>
      <c r="P106" s="75">
        <f>SUM(N106:O106)</f>
        <v>0</v>
      </c>
      <c r="Q106" s="42"/>
      <c r="R106" s="55"/>
      <c r="S106" s="75">
        <f>P106+R106</f>
        <v>0</v>
      </c>
      <c r="T106" s="53"/>
      <c r="U106" s="55"/>
      <c r="V106" s="75">
        <f>S106+U106</f>
        <v>0</v>
      </c>
      <c r="W106" s="53"/>
    </row>
    <row r="107" spans="1:23" s="76" customFormat="1" x14ac:dyDescent="0.3">
      <c r="A107" s="53"/>
      <c r="B107" s="182"/>
      <c r="C107" s="182"/>
      <c r="D107" s="182"/>
      <c r="E107" s="182"/>
      <c r="F107" s="182"/>
      <c r="G107" s="182"/>
      <c r="H107" s="182"/>
      <c r="I107" s="182"/>
      <c r="J107" s="182"/>
      <c r="K107" s="182"/>
      <c r="L107" s="182"/>
      <c r="M107" s="182"/>
      <c r="N107" s="55"/>
      <c r="O107" s="55"/>
      <c r="P107" s="75">
        <f t="shared" ref="P107:P115" si="18">SUM(N107:O107)</f>
        <v>0</v>
      </c>
      <c r="Q107" s="42"/>
      <c r="R107" s="55"/>
      <c r="S107" s="75">
        <f t="shared" ref="S107:S115" si="19">P107+R107</f>
        <v>0</v>
      </c>
      <c r="T107" s="53"/>
      <c r="U107" s="55"/>
      <c r="V107" s="75">
        <f t="shared" ref="V107:V115" si="20">S107+U107</f>
        <v>0</v>
      </c>
      <c r="W107" s="53"/>
    </row>
    <row r="108" spans="1:23" s="76" customFormat="1" x14ac:dyDescent="0.3">
      <c r="A108" s="53"/>
      <c r="B108" s="182"/>
      <c r="C108" s="182"/>
      <c r="D108" s="182"/>
      <c r="E108" s="182"/>
      <c r="F108" s="182"/>
      <c r="G108" s="182"/>
      <c r="H108" s="182"/>
      <c r="I108" s="182"/>
      <c r="J108" s="182"/>
      <c r="K108" s="182"/>
      <c r="L108" s="182"/>
      <c r="M108" s="182"/>
      <c r="N108" s="55"/>
      <c r="O108" s="55"/>
      <c r="P108" s="75">
        <f t="shared" si="18"/>
        <v>0</v>
      </c>
      <c r="Q108" s="42"/>
      <c r="R108" s="55"/>
      <c r="S108" s="75">
        <f t="shared" si="19"/>
        <v>0</v>
      </c>
      <c r="T108" s="53"/>
      <c r="U108" s="55"/>
      <c r="V108" s="75">
        <f t="shared" si="20"/>
        <v>0</v>
      </c>
      <c r="W108" s="53"/>
    </row>
    <row r="109" spans="1:23" s="76" customFormat="1" x14ac:dyDescent="0.3">
      <c r="A109" s="53"/>
      <c r="B109" s="182"/>
      <c r="C109" s="182"/>
      <c r="D109" s="182"/>
      <c r="E109" s="182"/>
      <c r="F109" s="182"/>
      <c r="G109" s="182"/>
      <c r="H109" s="182"/>
      <c r="I109" s="182"/>
      <c r="J109" s="182"/>
      <c r="K109" s="182"/>
      <c r="L109" s="182"/>
      <c r="M109" s="182"/>
      <c r="N109" s="55"/>
      <c r="O109" s="55"/>
      <c r="P109" s="75">
        <f t="shared" si="18"/>
        <v>0</v>
      </c>
      <c r="Q109" s="42"/>
      <c r="R109" s="55"/>
      <c r="S109" s="75">
        <f t="shared" si="19"/>
        <v>0</v>
      </c>
      <c r="T109" s="53"/>
      <c r="U109" s="55"/>
      <c r="V109" s="75">
        <f t="shared" si="20"/>
        <v>0</v>
      </c>
      <c r="W109" s="53"/>
    </row>
    <row r="110" spans="1:23" s="76" customFormat="1" x14ac:dyDescent="0.3">
      <c r="A110" s="53"/>
      <c r="B110" s="182"/>
      <c r="C110" s="182"/>
      <c r="D110" s="182"/>
      <c r="E110" s="182"/>
      <c r="F110" s="182"/>
      <c r="G110" s="182"/>
      <c r="H110" s="182"/>
      <c r="I110" s="182"/>
      <c r="J110" s="182"/>
      <c r="K110" s="182"/>
      <c r="L110" s="182"/>
      <c r="M110" s="182"/>
      <c r="N110" s="55"/>
      <c r="O110" s="55"/>
      <c r="P110" s="75">
        <f t="shared" si="18"/>
        <v>0</v>
      </c>
      <c r="Q110" s="42"/>
      <c r="R110" s="55"/>
      <c r="S110" s="75">
        <f t="shared" si="19"/>
        <v>0</v>
      </c>
      <c r="T110" s="53"/>
      <c r="U110" s="55"/>
      <c r="V110" s="75">
        <f t="shared" si="20"/>
        <v>0</v>
      </c>
      <c r="W110" s="53"/>
    </row>
    <row r="111" spans="1:23" s="76" customFormat="1" x14ac:dyDescent="0.3">
      <c r="A111" s="53"/>
      <c r="B111" s="182"/>
      <c r="C111" s="182"/>
      <c r="D111" s="182"/>
      <c r="E111" s="182"/>
      <c r="F111" s="182"/>
      <c r="G111" s="182"/>
      <c r="H111" s="182"/>
      <c r="I111" s="182"/>
      <c r="J111" s="182"/>
      <c r="K111" s="182"/>
      <c r="L111" s="182"/>
      <c r="M111" s="182"/>
      <c r="N111" s="55"/>
      <c r="O111" s="55"/>
      <c r="P111" s="75">
        <f t="shared" si="18"/>
        <v>0</v>
      </c>
      <c r="Q111" s="42"/>
      <c r="R111" s="55"/>
      <c r="S111" s="75">
        <f t="shared" si="19"/>
        <v>0</v>
      </c>
      <c r="T111" s="53"/>
      <c r="U111" s="55"/>
      <c r="V111" s="75">
        <f t="shared" si="20"/>
        <v>0</v>
      </c>
      <c r="W111" s="53"/>
    </row>
    <row r="112" spans="1:23" s="76" customFormat="1" x14ac:dyDescent="0.3">
      <c r="A112" s="53"/>
      <c r="B112" s="182"/>
      <c r="C112" s="182"/>
      <c r="D112" s="182"/>
      <c r="E112" s="182"/>
      <c r="F112" s="182"/>
      <c r="G112" s="182"/>
      <c r="H112" s="182"/>
      <c r="I112" s="182"/>
      <c r="J112" s="182"/>
      <c r="K112" s="182"/>
      <c r="L112" s="182"/>
      <c r="M112" s="182"/>
      <c r="N112" s="55"/>
      <c r="O112" s="55"/>
      <c r="P112" s="75">
        <f t="shared" si="18"/>
        <v>0</v>
      </c>
      <c r="Q112" s="42"/>
      <c r="R112" s="55"/>
      <c r="S112" s="75">
        <f t="shared" si="19"/>
        <v>0</v>
      </c>
      <c r="T112" s="53"/>
      <c r="U112" s="55"/>
      <c r="V112" s="75">
        <f t="shared" si="20"/>
        <v>0</v>
      </c>
      <c r="W112" s="53"/>
    </row>
    <row r="113" spans="1:23" s="76" customFormat="1" x14ac:dyDescent="0.3">
      <c r="A113" s="53"/>
      <c r="B113" s="182"/>
      <c r="C113" s="182"/>
      <c r="D113" s="182"/>
      <c r="E113" s="182"/>
      <c r="F113" s="182"/>
      <c r="G113" s="182"/>
      <c r="H113" s="182"/>
      <c r="I113" s="182"/>
      <c r="J113" s="182"/>
      <c r="K113" s="182"/>
      <c r="L113" s="182"/>
      <c r="M113" s="182"/>
      <c r="N113" s="55"/>
      <c r="O113" s="55"/>
      <c r="P113" s="75">
        <f t="shared" si="18"/>
        <v>0</v>
      </c>
      <c r="Q113" s="42"/>
      <c r="R113" s="55"/>
      <c r="S113" s="75">
        <f t="shared" si="19"/>
        <v>0</v>
      </c>
      <c r="T113" s="53"/>
      <c r="U113" s="55"/>
      <c r="V113" s="75">
        <f t="shared" si="20"/>
        <v>0</v>
      </c>
      <c r="W113" s="53"/>
    </row>
    <row r="114" spans="1:23" s="76" customFormat="1" x14ac:dyDescent="0.3">
      <c r="A114" s="53"/>
      <c r="B114" s="182"/>
      <c r="C114" s="182"/>
      <c r="D114" s="182"/>
      <c r="E114" s="182"/>
      <c r="F114" s="182"/>
      <c r="G114" s="182"/>
      <c r="H114" s="182"/>
      <c r="I114" s="182"/>
      <c r="J114" s="182"/>
      <c r="K114" s="182"/>
      <c r="L114" s="182"/>
      <c r="M114" s="182"/>
      <c r="N114" s="55"/>
      <c r="O114" s="55"/>
      <c r="P114" s="75">
        <f t="shared" si="18"/>
        <v>0</v>
      </c>
      <c r="Q114" s="42"/>
      <c r="R114" s="55"/>
      <c r="S114" s="75">
        <f t="shared" si="19"/>
        <v>0</v>
      </c>
      <c r="T114" s="53"/>
      <c r="U114" s="55"/>
      <c r="V114" s="75">
        <f t="shared" si="20"/>
        <v>0</v>
      </c>
      <c r="W114" s="53"/>
    </row>
    <row r="115" spans="1:23" s="76" customFormat="1" x14ac:dyDescent="0.3">
      <c r="A115" s="53"/>
      <c r="B115" s="182"/>
      <c r="C115" s="182"/>
      <c r="D115" s="182"/>
      <c r="E115" s="182"/>
      <c r="F115" s="182"/>
      <c r="G115" s="182"/>
      <c r="H115" s="182"/>
      <c r="I115" s="182"/>
      <c r="J115" s="182"/>
      <c r="K115" s="182"/>
      <c r="L115" s="182"/>
      <c r="M115" s="182"/>
      <c r="N115" s="55"/>
      <c r="O115" s="55"/>
      <c r="P115" s="75">
        <f t="shared" si="18"/>
        <v>0</v>
      </c>
      <c r="Q115" s="42"/>
      <c r="R115" s="55"/>
      <c r="S115" s="75">
        <f t="shared" si="19"/>
        <v>0</v>
      </c>
      <c r="T115" s="53"/>
      <c r="U115" s="55"/>
      <c r="V115" s="75">
        <f t="shared" si="20"/>
        <v>0</v>
      </c>
      <c r="W115" s="53"/>
    </row>
    <row r="116" spans="1:23" x14ac:dyDescent="0.3">
      <c r="A116" s="87"/>
      <c r="B116" s="87"/>
      <c r="C116" s="87"/>
      <c r="D116" s="87"/>
      <c r="E116" s="87"/>
      <c r="F116" s="87"/>
      <c r="G116" s="87"/>
      <c r="H116" s="109"/>
      <c r="I116" s="109"/>
      <c r="J116" s="109"/>
      <c r="K116" s="109"/>
      <c r="L116" s="110"/>
      <c r="M116" s="110" t="s">
        <v>101</v>
      </c>
      <c r="N116" s="80">
        <f>SUM(N106:N115)</f>
        <v>0</v>
      </c>
      <c r="O116" s="80">
        <f>SUM(O106:O115)</f>
        <v>0</v>
      </c>
      <c r="P116" s="80">
        <f>SUM(P106:P115)</f>
        <v>0</v>
      </c>
      <c r="Q116" s="81"/>
      <c r="R116" s="80">
        <f>SUM(R106:R115)</f>
        <v>0</v>
      </c>
      <c r="S116" s="80">
        <f>SUM(S106:S115)</f>
        <v>0</v>
      </c>
      <c r="T116" s="82"/>
      <c r="U116" s="80">
        <f>SUM(U106:U115)</f>
        <v>0</v>
      </c>
      <c r="V116" s="80">
        <f>SUM(V106:V115)</f>
        <v>0</v>
      </c>
      <c r="W116" s="102"/>
    </row>
    <row r="117" spans="1:23" x14ac:dyDescent="0.3">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x14ac:dyDescent="0.5">
      <c r="A118" s="92"/>
      <c r="B118" s="92"/>
      <c r="C118" s="92"/>
      <c r="D118" s="92"/>
      <c r="E118" s="92"/>
      <c r="F118" s="92"/>
      <c r="G118" s="92"/>
      <c r="H118" s="92"/>
      <c r="I118" s="92"/>
      <c r="J118" s="92"/>
      <c r="K118" s="94"/>
      <c r="L118" s="112"/>
      <c r="M118" s="97" t="s">
        <v>102</v>
      </c>
      <c r="N118" s="98">
        <f>SUM(N74,N88,N102,N116)</f>
        <v>0</v>
      </c>
      <c r="O118" s="98">
        <f>SUM(O74,O88,O102,O116)</f>
        <v>0</v>
      </c>
      <c r="P118" s="98">
        <f>SUM(P74,P88,P102,P116)</f>
        <v>0</v>
      </c>
      <c r="Q118" s="99"/>
      <c r="R118" s="98">
        <f>SUM(R74,R88,R102,R116)</f>
        <v>0</v>
      </c>
      <c r="S118" s="98">
        <f>SUM(S74,S88,S102,S116)</f>
        <v>0</v>
      </c>
      <c r="T118" s="99"/>
      <c r="U118" s="98">
        <f>SUM(U74,U88,U102,U116)</f>
        <v>0</v>
      </c>
      <c r="V118" s="98">
        <f>SUM(V74,V88,V102,V116)</f>
        <v>0</v>
      </c>
      <c r="W118" s="100"/>
    </row>
    <row r="119" spans="1:23" s="118" customFormat="1" ht="18" x14ac:dyDescent="0.35">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x14ac:dyDescent="0.5">
      <c r="A120" s="92"/>
      <c r="B120" s="92"/>
      <c r="C120" s="119"/>
      <c r="D120" s="120"/>
      <c r="E120" s="119"/>
      <c r="F120" s="121"/>
      <c r="G120" s="121"/>
      <c r="H120" s="121"/>
      <c r="I120" s="121"/>
      <c r="J120" s="121"/>
      <c r="K120" s="121"/>
      <c r="L120" s="121"/>
      <c r="M120" s="122" t="s">
        <v>103</v>
      </c>
      <c r="N120" s="123">
        <f>SUM(N59,N118)</f>
        <v>50214.29</v>
      </c>
      <c r="O120" s="123">
        <f>SUM(O59,O118)</f>
        <v>0</v>
      </c>
      <c r="P120" s="123">
        <f>SUM(P59,P118)</f>
        <v>50214.29</v>
      </c>
      <c r="Q120" s="124"/>
      <c r="R120" s="123">
        <f>SUM(R59,R118)</f>
        <v>0</v>
      </c>
      <c r="S120" s="123">
        <f>SUM(S59,S118)</f>
        <v>50214.29</v>
      </c>
      <c r="T120" s="124"/>
      <c r="U120" s="123">
        <f>SUM(U59,U118)</f>
        <v>0</v>
      </c>
      <c r="V120" s="123">
        <f>SUM(V59,V118)</f>
        <v>50214.29</v>
      </c>
      <c r="W120" s="124"/>
    </row>
    <row r="121" spans="1:23" ht="15" thickTop="1" x14ac:dyDescent="0.3">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x14ac:dyDescent="0.5">
      <c r="A122" s="92"/>
      <c r="B122" s="93"/>
      <c r="C122" s="93"/>
      <c r="D122" s="93"/>
      <c r="E122" s="93"/>
      <c r="F122" s="125"/>
      <c r="G122" s="126"/>
      <c r="H122" s="126"/>
      <c r="I122" s="126"/>
      <c r="J122" s="126"/>
      <c r="K122" s="126"/>
      <c r="L122" s="126"/>
      <c r="M122" s="127" t="s">
        <v>104</v>
      </c>
      <c r="N122" s="128">
        <f>IF($J$6="Yes",N120*0.05,0)</f>
        <v>2510.71</v>
      </c>
      <c r="O122" s="128">
        <f>IF($J$6="Yes",O120*0.05,0)</f>
        <v>0</v>
      </c>
      <c r="P122" s="128">
        <f>SUM(N122:O122)</f>
        <v>2510.71</v>
      </c>
      <c r="Q122" s="124"/>
      <c r="R122" s="128">
        <f>IF($J$6="Yes",R120*0.05,0)</f>
        <v>0</v>
      </c>
      <c r="S122" s="128">
        <f t="shared" ref="S122" si="21">P122+R122</f>
        <v>2510.71</v>
      </c>
      <c r="T122" s="124" t="str">
        <f>IF(R122=0,"","Amendment total must equal zero")</f>
        <v/>
      </c>
      <c r="U122" s="128">
        <f>IF($J$6="Yes",U120*0.05,0)</f>
        <v>0</v>
      </c>
      <c r="V122" s="128">
        <f t="shared" ref="V122" si="22">S122+U122</f>
        <v>2510.71</v>
      </c>
      <c r="W122" s="124" t="str">
        <f>IF(U122=0,"","Amendment total must equal zero")</f>
        <v/>
      </c>
    </row>
    <row r="123" spans="1:23" ht="15" thickTop="1" x14ac:dyDescent="0.3">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x14ac:dyDescent="0.3">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6" x14ac:dyDescent="0.3">
      <c r="A125" s="203" t="s">
        <v>105</v>
      </c>
      <c r="B125" s="204"/>
      <c r="C125" s="204"/>
      <c r="D125" s="204"/>
      <c r="E125" s="204"/>
      <c r="F125" s="204"/>
      <c r="G125" s="204"/>
      <c r="H125" s="204"/>
      <c r="I125" s="204"/>
      <c r="J125" s="204"/>
      <c r="K125" s="204"/>
      <c r="L125" s="204"/>
      <c r="M125" s="205"/>
      <c r="N125" s="129" t="s">
        <v>78</v>
      </c>
      <c r="O125" s="129" t="s">
        <v>79</v>
      </c>
      <c r="P125" s="129" t="s">
        <v>80</v>
      </c>
      <c r="Q125" s="129" t="s">
        <v>81</v>
      </c>
      <c r="R125" s="129" t="s">
        <v>82</v>
      </c>
      <c r="S125" s="129" t="s">
        <v>80</v>
      </c>
      <c r="T125" s="129" t="s">
        <v>81</v>
      </c>
      <c r="U125" s="129" t="s">
        <v>83</v>
      </c>
      <c r="V125" s="129" t="s">
        <v>80</v>
      </c>
      <c r="W125" s="129" t="s">
        <v>81</v>
      </c>
    </row>
    <row r="126" spans="1:23" x14ac:dyDescent="0.3">
      <c r="A126" s="72" t="s">
        <v>84</v>
      </c>
      <c r="B126" s="181" t="s">
        <v>85</v>
      </c>
      <c r="C126" s="181"/>
      <c r="D126" s="181"/>
      <c r="E126" s="181"/>
      <c r="F126" s="181"/>
      <c r="G126" s="181"/>
      <c r="H126" s="181"/>
      <c r="I126" s="181"/>
      <c r="J126" s="181"/>
      <c r="K126" s="181"/>
      <c r="L126" s="181"/>
      <c r="M126" s="181"/>
      <c r="N126" s="73" t="s">
        <v>86</v>
      </c>
      <c r="O126" s="73" t="s">
        <v>86</v>
      </c>
      <c r="P126" s="73" t="s">
        <v>86</v>
      </c>
      <c r="Q126" s="73"/>
      <c r="R126" s="73" t="s">
        <v>86</v>
      </c>
      <c r="S126" s="73" t="s">
        <v>86</v>
      </c>
      <c r="T126" s="74"/>
      <c r="U126" s="73" t="s">
        <v>86</v>
      </c>
      <c r="V126" s="73" t="s">
        <v>86</v>
      </c>
      <c r="W126" s="74"/>
    </row>
    <row r="127" spans="1:23" s="76" customFormat="1" x14ac:dyDescent="0.3">
      <c r="A127" s="53"/>
      <c r="B127" s="182"/>
      <c r="C127" s="182"/>
      <c r="D127" s="182"/>
      <c r="E127" s="182"/>
      <c r="F127" s="182"/>
      <c r="G127" s="182"/>
      <c r="H127" s="182"/>
      <c r="I127" s="182"/>
      <c r="J127" s="182"/>
      <c r="K127" s="182"/>
      <c r="L127" s="182"/>
      <c r="M127" s="182"/>
      <c r="N127" s="55"/>
      <c r="O127" s="55"/>
      <c r="P127" s="75">
        <f>SUM(N127:O127)</f>
        <v>0</v>
      </c>
      <c r="Q127" s="42"/>
      <c r="R127" s="55"/>
      <c r="S127" s="75">
        <f>P127+R127</f>
        <v>0</v>
      </c>
      <c r="T127" s="53"/>
      <c r="U127" s="55"/>
      <c r="V127" s="75">
        <f>S127+U127</f>
        <v>0</v>
      </c>
      <c r="W127" s="53"/>
    </row>
    <row r="128" spans="1:23" s="76" customFormat="1" x14ac:dyDescent="0.3">
      <c r="A128" s="53"/>
      <c r="B128" s="182"/>
      <c r="C128" s="182"/>
      <c r="D128" s="182"/>
      <c r="E128" s="182"/>
      <c r="F128" s="182"/>
      <c r="G128" s="182"/>
      <c r="H128" s="182"/>
      <c r="I128" s="182"/>
      <c r="J128" s="182"/>
      <c r="K128" s="182"/>
      <c r="L128" s="182"/>
      <c r="M128" s="182"/>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x14ac:dyDescent="0.3">
      <c r="A129" s="53"/>
      <c r="B129" s="182"/>
      <c r="C129" s="182"/>
      <c r="D129" s="182"/>
      <c r="E129" s="182"/>
      <c r="F129" s="182"/>
      <c r="G129" s="182"/>
      <c r="H129" s="182"/>
      <c r="I129" s="182"/>
      <c r="J129" s="182"/>
      <c r="K129" s="182"/>
      <c r="L129" s="182"/>
      <c r="M129" s="182"/>
      <c r="N129" s="55"/>
      <c r="O129" s="55"/>
      <c r="P129" s="75">
        <f t="shared" si="23"/>
        <v>0</v>
      </c>
      <c r="Q129" s="42"/>
      <c r="R129" s="55"/>
      <c r="S129" s="75">
        <f t="shared" si="24"/>
        <v>0</v>
      </c>
      <c r="T129" s="53"/>
      <c r="U129" s="55"/>
      <c r="V129" s="75">
        <f t="shared" si="25"/>
        <v>0</v>
      </c>
      <c r="W129" s="53"/>
    </row>
    <row r="130" spans="1:23" s="76" customFormat="1" x14ac:dyDescent="0.3">
      <c r="A130" s="53"/>
      <c r="B130" s="182"/>
      <c r="C130" s="182"/>
      <c r="D130" s="182"/>
      <c r="E130" s="182"/>
      <c r="F130" s="182"/>
      <c r="G130" s="182"/>
      <c r="H130" s="182"/>
      <c r="I130" s="182"/>
      <c r="J130" s="182"/>
      <c r="K130" s="182"/>
      <c r="L130" s="182"/>
      <c r="M130" s="182"/>
      <c r="N130" s="55"/>
      <c r="O130" s="55"/>
      <c r="P130" s="75">
        <f t="shared" si="23"/>
        <v>0</v>
      </c>
      <c r="Q130" s="42"/>
      <c r="R130" s="55"/>
      <c r="S130" s="75">
        <f t="shared" si="24"/>
        <v>0</v>
      </c>
      <c r="T130" s="53"/>
      <c r="U130" s="55"/>
      <c r="V130" s="75">
        <f t="shared" si="25"/>
        <v>0</v>
      </c>
      <c r="W130" s="53"/>
    </row>
    <row r="131" spans="1:23" s="76" customFormat="1" x14ac:dyDescent="0.3">
      <c r="A131" s="53"/>
      <c r="B131" s="182"/>
      <c r="C131" s="182"/>
      <c r="D131" s="182"/>
      <c r="E131" s="182"/>
      <c r="F131" s="182"/>
      <c r="G131" s="182"/>
      <c r="H131" s="182"/>
      <c r="I131" s="182"/>
      <c r="J131" s="182"/>
      <c r="K131" s="182"/>
      <c r="L131" s="182"/>
      <c r="M131" s="182"/>
      <c r="N131" s="55"/>
      <c r="O131" s="55"/>
      <c r="P131" s="75">
        <f t="shared" si="23"/>
        <v>0</v>
      </c>
      <c r="Q131" s="42"/>
      <c r="R131" s="55"/>
      <c r="S131" s="75">
        <f t="shared" si="24"/>
        <v>0</v>
      </c>
      <c r="T131" s="53"/>
      <c r="U131" s="55"/>
      <c r="V131" s="75">
        <f t="shared" si="25"/>
        <v>0</v>
      </c>
      <c r="W131" s="53"/>
    </row>
    <row r="132" spans="1:23" s="76" customFormat="1" x14ac:dyDescent="0.3">
      <c r="A132" s="53"/>
      <c r="B132" s="182"/>
      <c r="C132" s="182"/>
      <c r="D132" s="182"/>
      <c r="E132" s="182"/>
      <c r="F132" s="182"/>
      <c r="G132" s="182"/>
      <c r="H132" s="182"/>
      <c r="I132" s="182"/>
      <c r="J132" s="182"/>
      <c r="K132" s="182"/>
      <c r="L132" s="182"/>
      <c r="M132" s="182"/>
      <c r="N132" s="55"/>
      <c r="O132" s="55"/>
      <c r="P132" s="75">
        <f t="shared" si="23"/>
        <v>0</v>
      </c>
      <c r="Q132" s="42"/>
      <c r="R132" s="55"/>
      <c r="S132" s="75">
        <f t="shared" si="24"/>
        <v>0</v>
      </c>
      <c r="T132" s="53"/>
      <c r="U132" s="55"/>
      <c r="V132" s="75">
        <f t="shared" si="25"/>
        <v>0</v>
      </c>
      <c r="W132" s="53"/>
    </row>
    <row r="133" spans="1:23" s="76" customFormat="1" x14ac:dyDescent="0.3">
      <c r="A133" s="53"/>
      <c r="B133" s="182"/>
      <c r="C133" s="182"/>
      <c r="D133" s="182"/>
      <c r="E133" s="182"/>
      <c r="F133" s="182"/>
      <c r="G133" s="182"/>
      <c r="H133" s="182"/>
      <c r="I133" s="182"/>
      <c r="J133" s="182"/>
      <c r="K133" s="182"/>
      <c r="L133" s="182"/>
      <c r="M133" s="182"/>
      <c r="N133" s="55"/>
      <c r="O133" s="55"/>
      <c r="P133" s="75">
        <f t="shared" si="23"/>
        <v>0</v>
      </c>
      <c r="Q133" s="42"/>
      <c r="R133" s="55"/>
      <c r="S133" s="75">
        <f t="shared" si="24"/>
        <v>0</v>
      </c>
      <c r="T133" s="53"/>
      <c r="U133" s="55"/>
      <c r="V133" s="75">
        <f t="shared" si="25"/>
        <v>0</v>
      </c>
      <c r="W133" s="53"/>
    </row>
    <row r="134" spans="1:23" s="76" customFormat="1" x14ac:dyDescent="0.3">
      <c r="A134" s="53"/>
      <c r="B134" s="182"/>
      <c r="C134" s="182"/>
      <c r="D134" s="182"/>
      <c r="E134" s="182"/>
      <c r="F134" s="182"/>
      <c r="G134" s="182"/>
      <c r="H134" s="182"/>
      <c r="I134" s="182"/>
      <c r="J134" s="182"/>
      <c r="K134" s="182"/>
      <c r="L134" s="182"/>
      <c r="M134" s="182"/>
      <c r="N134" s="55"/>
      <c r="O134" s="55"/>
      <c r="P134" s="75">
        <f t="shared" si="23"/>
        <v>0</v>
      </c>
      <c r="Q134" s="42"/>
      <c r="R134" s="55"/>
      <c r="S134" s="75">
        <f t="shared" si="24"/>
        <v>0</v>
      </c>
      <c r="T134" s="53"/>
      <c r="U134" s="55"/>
      <c r="V134" s="75">
        <f t="shared" si="25"/>
        <v>0</v>
      </c>
      <c r="W134" s="53"/>
    </row>
    <row r="135" spans="1:23" s="76" customFormat="1" x14ac:dyDescent="0.3">
      <c r="A135" s="53"/>
      <c r="B135" s="182"/>
      <c r="C135" s="182"/>
      <c r="D135" s="182"/>
      <c r="E135" s="182"/>
      <c r="F135" s="182"/>
      <c r="G135" s="182"/>
      <c r="H135" s="182"/>
      <c r="I135" s="182"/>
      <c r="J135" s="182"/>
      <c r="K135" s="182"/>
      <c r="L135" s="182"/>
      <c r="M135" s="182"/>
      <c r="N135" s="55"/>
      <c r="O135" s="55"/>
      <c r="P135" s="75">
        <f t="shared" si="23"/>
        <v>0</v>
      </c>
      <c r="Q135" s="42"/>
      <c r="R135" s="55"/>
      <c r="S135" s="75">
        <f t="shared" si="24"/>
        <v>0</v>
      </c>
      <c r="T135" s="53"/>
      <c r="U135" s="55"/>
      <c r="V135" s="75">
        <f t="shared" si="25"/>
        <v>0</v>
      </c>
      <c r="W135" s="53"/>
    </row>
    <row r="136" spans="1:23" s="76" customFormat="1" x14ac:dyDescent="0.3">
      <c r="A136" s="53"/>
      <c r="B136" s="182"/>
      <c r="C136" s="182"/>
      <c r="D136" s="182"/>
      <c r="E136" s="182"/>
      <c r="F136" s="182"/>
      <c r="G136" s="182"/>
      <c r="H136" s="182"/>
      <c r="I136" s="182"/>
      <c r="J136" s="182"/>
      <c r="K136" s="182"/>
      <c r="L136" s="182"/>
      <c r="M136" s="182"/>
      <c r="N136" s="55"/>
      <c r="O136" s="55"/>
      <c r="P136" s="75">
        <f t="shared" si="23"/>
        <v>0</v>
      </c>
      <c r="Q136" s="42"/>
      <c r="R136" s="55"/>
      <c r="S136" s="75">
        <f t="shared" si="24"/>
        <v>0</v>
      </c>
      <c r="T136" s="53"/>
      <c r="U136" s="55"/>
      <c r="V136" s="75">
        <f t="shared" si="25"/>
        <v>0</v>
      </c>
      <c r="W136" s="53"/>
    </row>
    <row r="137" spans="1:23" x14ac:dyDescent="0.3">
      <c r="A137" s="87"/>
      <c r="B137" s="87"/>
      <c r="C137" s="87"/>
      <c r="D137" s="87"/>
      <c r="E137" s="87"/>
      <c r="F137" s="87"/>
      <c r="G137" s="87"/>
      <c r="H137" s="109"/>
      <c r="I137" s="109"/>
      <c r="J137" s="109"/>
      <c r="K137" s="109"/>
      <c r="L137" s="110"/>
      <c r="M137" s="110" t="s">
        <v>106</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x14ac:dyDescent="0.3">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x14ac:dyDescent="0.5">
      <c r="A139" s="130"/>
      <c r="B139" s="131"/>
      <c r="C139" s="132"/>
      <c r="D139" s="132"/>
      <c r="E139" s="132"/>
      <c r="F139" s="132"/>
      <c r="G139" s="132"/>
      <c r="H139" s="132"/>
      <c r="I139" s="132"/>
      <c r="J139" s="132"/>
      <c r="K139" s="132"/>
      <c r="L139" s="132"/>
      <c r="M139" s="133" t="s">
        <v>107</v>
      </c>
      <c r="N139" s="134">
        <f>N120+N122+N137</f>
        <v>52725</v>
      </c>
      <c r="O139" s="134">
        <f>O120+O122+O137</f>
        <v>0</v>
      </c>
      <c r="P139" s="134">
        <f>P120+P122+P137</f>
        <v>52725</v>
      </c>
      <c r="Q139" s="124" t="str">
        <f>IF(O139=0,"","Amendment total must equal zero")</f>
        <v/>
      </c>
      <c r="R139" s="134">
        <f>R120+R122+R137</f>
        <v>0</v>
      </c>
      <c r="S139" s="134">
        <f>S120+S122+S137</f>
        <v>52725</v>
      </c>
      <c r="T139" s="124" t="str">
        <f>IF(R139=0,"","Amendment total must equal zero")</f>
        <v/>
      </c>
      <c r="U139" s="134">
        <f>U120+U122+U137</f>
        <v>0</v>
      </c>
      <c r="V139" s="134">
        <f>V120+V122+V137</f>
        <v>52725</v>
      </c>
      <c r="W139" s="124" t="str">
        <f>IF(U139=0,"","Amendment total must equal zero")</f>
        <v/>
      </c>
    </row>
    <row r="140" spans="1:23" ht="15" thickTop="1" x14ac:dyDescent="0.3">
      <c r="B140" s="41"/>
      <c r="C140" s="41"/>
      <c r="D140" s="41"/>
      <c r="E140" s="41"/>
      <c r="F140" s="41"/>
      <c r="G140" s="41"/>
      <c r="H140" s="41"/>
      <c r="I140" s="41"/>
      <c r="J140" s="41"/>
      <c r="K140" s="41"/>
      <c r="L140" s="41"/>
      <c r="M140" s="41"/>
      <c r="N140" s="41"/>
      <c r="O140" s="41"/>
      <c r="P140" s="41"/>
      <c r="R140" s="41"/>
      <c r="S140" s="41"/>
      <c r="U140" s="41"/>
      <c r="V140" s="41"/>
    </row>
    <row r="141" spans="1:23" x14ac:dyDescent="0.3">
      <c r="N141" s="135"/>
      <c r="O141" s="136" t="s">
        <v>79</v>
      </c>
      <c r="P141" s="206" t="s">
        <v>108</v>
      </c>
      <c r="Q141" s="207"/>
      <c r="R141" s="136" t="s">
        <v>82</v>
      </c>
      <c r="S141" s="206" t="s">
        <v>108</v>
      </c>
      <c r="T141" s="207"/>
      <c r="U141" s="136" t="s">
        <v>83</v>
      </c>
      <c r="V141" s="206" t="s">
        <v>108</v>
      </c>
      <c r="W141" s="207"/>
    </row>
    <row r="142" spans="1:23" x14ac:dyDescent="0.3">
      <c r="N142" s="137" t="s">
        <v>109</v>
      </c>
      <c r="O142" s="21"/>
      <c r="P142" s="208"/>
      <c r="Q142" s="209"/>
      <c r="R142" s="21"/>
      <c r="S142" s="208"/>
      <c r="T142" s="209"/>
      <c r="U142" s="21"/>
      <c r="V142" s="208"/>
      <c r="W142" s="209"/>
    </row>
    <row r="143" spans="1:23" x14ac:dyDescent="0.3">
      <c r="N143" s="137" t="s">
        <v>110</v>
      </c>
      <c r="O143" s="22"/>
      <c r="P143" s="210"/>
      <c r="Q143" s="211"/>
      <c r="R143" s="22"/>
      <c r="S143" s="210"/>
      <c r="T143" s="211"/>
      <c r="U143" s="22"/>
      <c r="V143" s="210"/>
      <c r="W143" s="211"/>
    </row>
    <row r="144" spans="1:23" x14ac:dyDescent="0.3">
      <c r="N144" s="137" t="s">
        <v>111</v>
      </c>
      <c r="O144" s="23"/>
      <c r="P144" s="212"/>
      <c r="Q144" s="213"/>
      <c r="R144" s="23"/>
      <c r="S144" s="212"/>
      <c r="T144" s="213"/>
      <c r="U144" s="23"/>
      <c r="V144" s="212"/>
      <c r="W144" s="213"/>
    </row>
  </sheetData>
  <sheetProtection algorithmName="SHA-512" hashValue="iG6pW+pKqF4LSEwT4LINLbM/Fvd12udWMCg/QhJgyTM0vhCCYCYIJntEUXFsSGH03rhYOEHZP45vX+EpZrr03w==" saltValue="KAwEnOIBulULGrAmrp+FgQ==" spinCount="100000" sheet="1" objects="1" scenarios="1"/>
  <mergeCells count="110">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 ref="P141:Q141"/>
    <mergeCell ref="B93:M93"/>
    <mergeCell ref="B94:M94"/>
    <mergeCell ref="B95:M95"/>
    <mergeCell ref="B97:M97"/>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B133:M133"/>
    <mergeCell ref="B113:M113"/>
    <mergeCell ref="B114:M114"/>
    <mergeCell ref="B115:M115"/>
    <mergeCell ref="B126:M126"/>
    <mergeCell ref="A125:M125"/>
    <mergeCell ref="B106:M106"/>
    <mergeCell ref="B107:M107"/>
    <mergeCell ref="B108:M108"/>
    <mergeCell ref="B109:M109"/>
    <mergeCell ref="B110:M110"/>
    <mergeCell ref="B112:M112"/>
    <mergeCell ref="B111:M111"/>
    <mergeCell ref="B105:M105"/>
    <mergeCell ref="B49:M49"/>
    <mergeCell ref="B63:M63"/>
    <mergeCell ref="B64:M64"/>
    <mergeCell ref="B65:M65"/>
    <mergeCell ref="B86:M86"/>
    <mergeCell ref="B66:M66"/>
    <mergeCell ref="A62:M62"/>
    <mergeCell ref="B91:M91"/>
    <mergeCell ref="B92:M92"/>
    <mergeCell ref="A76:M76"/>
    <mergeCell ref="B47:M47"/>
    <mergeCell ref="A61:W61"/>
    <mergeCell ref="B41:M41"/>
    <mergeCell ref="B42:M42"/>
    <mergeCell ref="B56:M56"/>
    <mergeCell ref="B48:M48"/>
    <mergeCell ref="A104:M104"/>
    <mergeCell ref="B99:M99"/>
    <mergeCell ref="B100:M100"/>
    <mergeCell ref="B101:M101"/>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A11:N14"/>
    <mergeCell ref="B18:M18"/>
    <mergeCell ref="B19:M19"/>
    <mergeCell ref="B20:M20"/>
    <mergeCell ref="A3:N3"/>
    <mergeCell ref="A17:M17"/>
    <mergeCell ref="B21:M21"/>
    <mergeCell ref="B22:M22"/>
    <mergeCell ref="B23:M23"/>
    <mergeCell ref="A16:W16"/>
    <mergeCell ref="M8:N8"/>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4.4" x14ac:dyDescent="0.3"/>
  <cols>
    <col min="1" max="1" width="3" bestFit="1" customWidth="1"/>
    <col min="2" max="2" width="33.33203125" bestFit="1" customWidth="1"/>
    <col min="3" max="3" width="12.5546875" bestFit="1" customWidth="1"/>
    <col min="4" max="4" width="5.33203125" customWidth="1"/>
    <col min="5" max="5" width="3" bestFit="1" customWidth="1"/>
    <col min="6" max="6" width="33.33203125" bestFit="1" customWidth="1"/>
    <col min="7" max="7" width="11.5546875" bestFit="1" customWidth="1"/>
    <col min="8" max="8" width="5.33203125" customWidth="1"/>
    <col min="9" max="9" width="3" bestFit="1" customWidth="1"/>
    <col min="10" max="10" width="33.33203125" bestFit="1" customWidth="1"/>
    <col min="11" max="11" width="11.5546875" bestFit="1" customWidth="1"/>
    <col min="12" max="12" width="5.33203125" customWidth="1"/>
    <col min="13" max="13" width="3" bestFit="1" customWidth="1"/>
    <col min="14" max="14" width="33.33203125" bestFit="1" customWidth="1"/>
    <col min="15" max="15" width="11.5546875" bestFit="1" customWidth="1"/>
  </cols>
  <sheetData>
    <row r="1" spans="1:15" ht="18" x14ac:dyDescent="0.35">
      <c r="A1" s="287" t="s">
        <v>112</v>
      </c>
      <c r="B1" s="287"/>
      <c r="C1" s="287"/>
      <c r="E1" s="287" t="s">
        <v>79</v>
      </c>
      <c r="F1" s="287"/>
      <c r="G1" s="287"/>
      <c r="I1" s="287" t="s">
        <v>82</v>
      </c>
      <c r="J1" s="287"/>
      <c r="K1" s="287"/>
      <c r="M1" s="287" t="s">
        <v>83</v>
      </c>
      <c r="N1" s="287"/>
      <c r="O1" s="287"/>
    </row>
    <row r="2" spans="1:15" x14ac:dyDescent="0.3">
      <c r="A2" s="288" t="s">
        <v>113</v>
      </c>
      <c r="B2" s="288"/>
      <c r="C2" s="9" t="s">
        <v>86</v>
      </c>
      <c r="E2" s="288" t="s">
        <v>113</v>
      </c>
      <c r="F2" s="288"/>
      <c r="G2" s="9" t="s">
        <v>86</v>
      </c>
      <c r="I2" s="288" t="s">
        <v>113</v>
      </c>
      <c r="J2" s="288"/>
      <c r="K2" s="9" t="s">
        <v>86</v>
      </c>
      <c r="M2" s="288" t="s">
        <v>113</v>
      </c>
      <c r="N2" s="288"/>
      <c r="O2" s="9" t="s">
        <v>86</v>
      </c>
    </row>
    <row r="3" spans="1:15" x14ac:dyDescent="0.3">
      <c r="A3" s="292" t="s">
        <v>114</v>
      </c>
      <c r="B3" s="293"/>
      <c r="C3" s="44"/>
      <c r="E3" s="292" t="s">
        <v>115</v>
      </c>
      <c r="F3" s="293"/>
      <c r="G3" s="44"/>
      <c r="I3" s="292" t="s">
        <v>115</v>
      </c>
      <c r="J3" s="293"/>
      <c r="K3" s="44"/>
      <c r="M3" s="292" t="s">
        <v>115</v>
      </c>
      <c r="N3" s="293"/>
      <c r="O3" s="44"/>
    </row>
    <row r="4" spans="1:15" x14ac:dyDescent="0.3">
      <c r="A4" s="45" t="s">
        <v>116</v>
      </c>
      <c r="B4" s="43" t="s">
        <v>77</v>
      </c>
      <c r="C4" s="44">
        <f>'Budget Details &amp; Amendments'!N29</f>
        <v>37167</v>
      </c>
      <c r="E4" s="45" t="s">
        <v>116</v>
      </c>
      <c r="F4" s="43" t="s">
        <v>77</v>
      </c>
      <c r="G4" s="44">
        <f>'Budget Details &amp; Amendments'!P29</f>
        <v>37167</v>
      </c>
      <c r="I4" s="45" t="s">
        <v>116</v>
      </c>
      <c r="J4" s="43" t="s">
        <v>77</v>
      </c>
      <c r="K4" s="44">
        <f>'Budget Details &amp; Amendments'!S29</f>
        <v>37167</v>
      </c>
      <c r="M4" s="45" t="s">
        <v>116</v>
      </c>
      <c r="N4" s="43" t="s">
        <v>77</v>
      </c>
      <c r="O4" s="44">
        <f>'Budget Details &amp; Amendments'!V29</f>
        <v>37167</v>
      </c>
    </row>
    <row r="5" spans="1:15" x14ac:dyDescent="0.3">
      <c r="A5" s="45" t="s">
        <v>117</v>
      </c>
      <c r="B5" s="43" t="s">
        <v>88</v>
      </c>
      <c r="C5" s="44">
        <f>'Budget Details &amp; Amendments'!N43</f>
        <v>0</v>
      </c>
      <c r="E5" s="45" t="s">
        <v>117</v>
      </c>
      <c r="F5" s="43" t="s">
        <v>88</v>
      </c>
      <c r="G5" s="44">
        <f>'Budget Details &amp; Amendments'!P43</f>
        <v>0</v>
      </c>
      <c r="I5" s="45" t="s">
        <v>117</v>
      </c>
      <c r="J5" s="43" t="s">
        <v>88</v>
      </c>
      <c r="K5" s="44">
        <f>'Budget Details &amp; Amendments'!S43</f>
        <v>0</v>
      </c>
      <c r="M5" s="45" t="s">
        <v>117</v>
      </c>
      <c r="N5" s="43" t="s">
        <v>88</v>
      </c>
      <c r="O5" s="44">
        <f>'Budget Details &amp; Amendments'!V43</f>
        <v>0</v>
      </c>
    </row>
    <row r="6" spans="1:15" x14ac:dyDescent="0.3">
      <c r="A6" s="45" t="s">
        <v>118</v>
      </c>
      <c r="B6" s="43" t="s">
        <v>119</v>
      </c>
      <c r="C6" s="44">
        <f>'Budget Details &amp; Amendments'!N57</f>
        <v>13047.29</v>
      </c>
      <c r="E6" s="45" t="s">
        <v>118</v>
      </c>
      <c r="F6" s="43" t="s">
        <v>119</v>
      </c>
      <c r="G6" s="44">
        <f>'Budget Details &amp; Amendments'!P57</f>
        <v>13047.29</v>
      </c>
      <c r="I6" s="45" t="s">
        <v>118</v>
      </c>
      <c r="J6" s="43" t="s">
        <v>119</v>
      </c>
      <c r="K6" s="44">
        <f>'Budget Details &amp; Amendments'!S57</f>
        <v>13047.29</v>
      </c>
      <c r="M6" s="45" t="s">
        <v>118</v>
      </c>
      <c r="N6" s="43" t="s">
        <v>119</v>
      </c>
      <c r="O6" s="44">
        <f>'Budget Details &amp; Amendments'!V57</f>
        <v>13047.29</v>
      </c>
    </row>
    <row r="7" spans="1:15" s="9" customFormat="1" x14ac:dyDescent="0.3">
      <c r="A7" s="46"/>
      <c r="B7" s="47" t="s">
        <v>120</v>
      </c>
      <c r="C7" s="48">
        <f>SUM(C4:C6)</f>
        <v>50214.29</v>
      </c>
      <c r="E7" s="46"/>
      <c r="F7" s="47" t="s">
        <v>120</v>
      </c>
      <c r="G7" s="48">
        <f>SUM(G4:G6)</f>
        <v>50214.29</v>
      </c>
      <c r="I7" s="46"/>
      <c r="J7" s="47" t="s">
        <v>120</v>
      </c>
      <c r="K7" s="48">
        <f>SUM(K4:K6)</f>
        <v>50214.29</v>
      </c>
      <c r="M7" s="46"/>
      <c r="N7" s="47" t="s">
        <v>120</v>
      </c>
      <c r="O7" s="48">
        <f>SUM(O4:O6)</f>
        <v>50214.29</v>
      </c>
    </row>
    <row r="9" spans="1:15" x14ac:dyDescent="0.3">
      <c r="A9" s="288" t="s">
        <v>121</v>
      </c>
      <c r="B9" s="288"/>
      <c r="E9" s="288" t="s">
        <v>121</v>
      </c>
      <c r="F9" s="288"/>
      <c r="I9" s="288" t="s">
        <v>121</v>
      </c>
      <c r="J9" s="288"/>
      <c r="M9" s="288" t="s">
        <v>121</v>
      </c>
      <c r="N9" s="288"/>
    </row>
    <row r="10" spans="1:15" x14ac:dyDescent="0.3">
      <c r="A10" s="45" t="s">
        <v>122</v>
      </c>
      <c r="B10" s="43" t="s">
        <v>94</v>
      </c>
      <c r="C10" s="44">
        <f>'Budget Details &amp; Amendments'!N74</f>
        <v>0</v>
      </c>
      <c r="E10" s="45" t="s">
        <v>122</v>
      </c>
      <c r="F10" s="43" t="s">
        <v>94</v>
      </c>
      <c r="G10" s="44">
        <f>'Budget Details &amp; Amendments'!P74</f>
        <v>0</v>
      </c>
      <c r="I10" s="45" t="s">
        <v>122</v>
      </c>
      <c r="J10" s="43" t="s">
        <v>94</v>
      </c>
      <c r="K10" s="44">
        <f>'Budget Details &amp; Amendments'!S74</f>
        <v>0</v>
      </c>
      <c r="M10" s="45" t="s">
        <v>122</v>
      </c>
      <c r="N10" s="43" t="s">
        <v>94</v>
      </c>
      <c r="O10" s="44">
        <f>'Budget Details &amp; Amendments'!V74</f>
        <v>0</v>
      </c>
    </row>
    <row r="11" spans="1:15" x14ac:dyDescent="0.3">
      <c r="A11" s="45" t="s">
        <v>123</v>
      </c>
      <c r="B11" s="43" t="s">
        <v>96</v>
      </c>
      <c r="C11" s="44">
        <f>'Budget Details &amp; Amendments'!N88</f>
        <v>0</v>
      </c>
      <c r="E11" s="45" t="s">
        <v>123</v>
      </c>
      <c r="F11" s="43" t="s">
        <v>96</v>
      </c>
      <c r="G11" s="44">
        <f>'Budget Details &amp; Amendments'!P88</f>
        <v>0</v>
      </c>
      <c r="I11" s="45" t="s">
        <v>123</v>
      </c>
      <c r="J11" s="43" t="s">
        <v>96</v>
      </c>
      <c r="K11" s="44">
        <f>'Budget Details &amp; Amendments'!S88</f>
        <v>0</v>
      </c>
      <c r="M11" s="45" t="s">
        <v>123</v>
      </c>
      <c r="N11" s="43" t="s">
        <v>96</v>
      </c>
      <c r="O11" s="44">
        <f>'Budget Details &amp; Amendments'!V88</f>
        <v>0</v>
      </c>
    </row>
    <row r="12" spans="1:15" x14ac:dyDescent="0.3">
      <c r="A12" s="45" t="s">
        <v>124</v>
      </c>
      <c r="B12" s="43" t="s">
        <v>98</v>
      </c>
      <c r="C12" s="44">
        <f>'Budget Details &amp; Amendments'!N102</f>
        <v>0</v>
      </c>
      <c r="E12" s="45" t="s">
        <v>124</v>
      </c>
      <c r="F12" s="43" t="s">
        <v>98</v>
      </c>
      <c r="G12" s="44">
        <f>'Budget Details &amp; Amendments'!P102</f>
        <v>0</v>
      </c>
      <c r="I12" s="45" t="s">
        <v>124</v>
      </c>
      <c r="J12" s="43" t="s">
        <v>98</v>
      </c>
      <c r="K12" s="44">
        <f>'Budget Details &amp; Amendments'!S102</f>
        <v>0</v>
      </c>
      <c r="M12" s="45" t="s">
        <v>124</v>
      </c>
      <c r="N12" s="43" t="s">
        <v>98</v>
      </c>
      <c r="O12" s="44">
        <f>'Budget Details &amp; Amendments'!V102</f>
        <v>0</v>
      </c>
    </row>
    <row r="13" spans="1:15" x14ac:dyDescent="0.3">
      <c r="A13" s="49" t="s">
        <v>125</v>
      </c>
      <c r="B13" s="43" t="s">
        <v>100</v>
      </c>
      <c r="C13" s="44">
        <f>'Budget Details &amp; Amendments'!N116</f>
        <v>0</v>
      </c>
      <c r="E13" s="49" t="s">
        <v>125</v>
      </c>
      <c r="F13" s="43" t="s">
        <v>100</v>
      </c>
      <c r="G13" s="44">
        <f>'Budget Details &amp; Amendments'!P116</f>
        <v>0</v>
      </c>
      <c r="I13" s="49" t="s">
        <v>125</v>
      </c>
      <c r="J13" s="43" t="s">
        <v>100</v>
      </c>
      <c r="K13" s="44">
        <f>'Budget Details &amp; Amendments'!S116</f>
        <v>0</v>
      </c>
      <c r="M13" s="49" t="s">
        <v>125</v>
      </c>
      <c r="N13" s="43" t="s">
        <v>100</v>
      </c>
      <c r="O13" s="44">
        <f>'Budget Details &amp; Amendments'!V116</f>
        <v>0</v>
      </c>
    </row>
    <row r="14" spans="1:15" s="9" customFormat="1" x14ac:dyDescent="0.3">
      <c r="A14" s="46"/>
      <c r="B14" s="47" t="s">
        <v>126</v>
      </c>
      <c r="C14" s="48">
        <f>SUM(C10:C13)</f>
        <v>0</v>
      </c>
      <c r="E14" s="46"/>
      <c r="F14" s="47" t="s">
        <v>126</v>
      </c>
      <c r="G14" s="48">
        <f>SUM(G10:G13)</f>
        <v>0</v>
      </c>
      <c r="I14" s="46"/>
      <c r="J14" s="47" t="s">
        <v>126</v>
      </c>
      <c r="K14" s="48">
        <f>SUM(K10:K13)</f>
        <v>0</v>
      </c>
      <c r="M14" s="46"/>
      <c r="N14" s="47" t="s">
        <v>126</v>
      </c>
      <c r="O14" s="48">
        <f>SUM(O10:O13)</f>
        <v>0</v>
      </c>
    </row>
    <row r="15" spans="1:15" x14ac:dyDescent="0.3">
      <c r="C15" s="50"/>
      <c r="G15" s="50"/>
      <c r="K15" s="50"/>
      <c r="O15" s="50"/>
    </row>
    <row r="16" spans="1:15" s="9" customFormat="1" x14ac:dyDescent="0.3">
      <c r="A16" s="51"/>
      <c r="B16" s="47" t="s">
        <v>127</v>
      </c>
      <c r="C16" s="48">
        <f>C7+C14</f>
        <v>50214.29</v>
      </c>
      <c r="E16" s="51"/>
      <c r="F16" s="47" t="s">
        <v>127</v>
      </c>
      <c r="G16" s="48">
        <f>G7+G14</f>
        <v>50214.29</v>
      </c>
      <c r="I16" s="51"/>
      <c r="J16" s="47" t="s">
        <v>127</v>
      </c>
      <c r="K16" s="48">
        <f>K7+K14</f>
        <v>50214.29</v>
      </c>
      <c r="M16" s="51"/>
      <c r="N16" s="47" t="s">
        <v>127</v>
      </c>
      <c r="O16" s="48">
        <f>O7+O14</f>
        <v>50214.29</v>
      </c>
    </row>
    <row r="17" spans="1:15" x14ac:dyDescent="0.3">
      <c r="A17" s="52"/>
      <c r="B17" s="9"/>
      <c r="C17" s="50"/>
      <c r="E17" s="52"/>
      <c r="F17" s="9"/>
      <c r="G17" s="50"/>
      <c r="I17" s="52"/>
      <c r="J17" s="9"/>
      <c r="K17" s="50"/>
      <c r="M17" s="52"/>
      <c r="N17" s="9"/>
      <c r="O17" s="50"/>
    </row>
    <row r="18" spans="1:15" s="9" customFormat="1" x14ac:dyDescent="0.3">
      <c r="A18" s="51" t="s">
        <v>128</v>
      </c>
      <c r="B18" s="47" t="s">
        <v>129</v>
      </c>
      <c r="C18" s="48">
        <f>'Budget Details &amp; Amendments'!N122</f>
        <v>2510.71</v>
      </c>
      <c r="E18" s="51" t="s">
        <v>128</v>
      </c>
      <c r="F18" s="47" t="s">
        <v>129</v>
      </c>
      <c r="G18" s="48">
        <f>'Budget Details &amp; Amendments'!P122</f>
        <v>2510.71</v>
      </c>
      <c r="I18" s="51" t="s">
        <v>128</v>
      </c>
      <c r="J18" s="47" t="s">
        <v>129</v>
      </c>
      <c r="K18" s="48">
        <f>'Budget Details &amp; Amendments'!S122</f>
        <v>2510.71</v>
      </c>
      <c r="M18" s="51" t="s">
        <v>128</v>
      </c>
      <c r="N18" s="47" t="s">
        <v>129</v>
      </c>
      <c r="O18" s="48">
        <f>'Budget Details &amp; Amendments'!V122</f>
        <v>2510.71</v>
      </c>
    </row>
    <row r="19" spans="1:15" x14ac:dyDescent="0.3">
      <c r="A19" s="9"/>
      <c r="B19" s="9"/>
      <c r="C19" s="50"/>
      <c r="E19" s="9"/>
      <c r="F19" s="9"/>
      <c r="G19" s="50"/>
      <c r="I19" s="9"/>
      <c r="J19" s="9"/>
      <c r="K19" s="50"/>
      <c r="M19" s="9"/>
      <c r="N19" s="9"/>
      <c r="O19" s="50"/>
    </row>
    <row r="20" spans="1:15" s="9" customFormat="1" x14ac:dyDescent="0.3">
      <c r="A20" s="51" t="s">
        <v>130</v>
      </c>
      <c r="B20" s="47" t="s">
        <v>131</v>
      </c>
      <c r="C20" s="48">
        <f>'Budget Details &amp; Amendments'!N137</f>
        <v>0</v>
      </c>
      <c r="E20" s="51" t="s">
        <v>130</v>
      </c>
      <c r="F20" s="47" t="s">
        <v>131</v>
      </c>
      <c r="G20" s="48">
        <f>'Budget Details &amp; Amendments'!P137</f>
        <v>0</v>
      </c>
      <c r="I20" s="51" t="s">
        <v>130</v>
      </c>
      <c r="J20" s="47" t="s">
        <v>131</v>
      </c>
      <c r="K20" s="48">
        <f>'Budget Details &amp; Amendments'!S137</f>
        <v>0</v>
      </c>
      <c r="M20" s="51" t="s">
        <v>130</v>
      </c>
      <c r="N20" s="47" t="s">
        <v>131</v>
      </c>
      <c r="O20" s="48">
        <f>'Budget Details &amp; Amendments'!V137</f>
        <v>0</v>
      </c>
    </row>
    <row r="21" spans="1:15" x14ac:dyDescent="0.3">
      <c r="A21" s="9"/>
      <c r="B21" s="9"/>
      <c r="C21" s="50"/>
      <c r="E21" s="9"/>
      <c r="F21" s="9"/>
      <c r="G21" s="50"/>
      <c r="I21" s="9"/>
      <c r="J21" s="9"/>
      <c r="K21" s="50"/>
      <c r="M21" s="9"/>
      <c r="N21" s="9"/>
      <c r="O21" s="50"/>
    </row>
    <row r="22" spans="1:15" s="9" customFormat="1" x14ac:dyDescent="0.3">
      <c r="A22" s="46"/>
      <c r="B22" s="47" t="s">
        <v>132</v>
      </c>
      <c r="C22" s="48">
        <f>C16+C18+C20</f>
        <v>52725</v>
      </c>
      <c r="E22" s="46"/>
      <c r="F22" s="47" t="s">
        <v>132</v>
      </c>
      <c r="G22" s="48">
        <f>G16+G18+G20</f>
        <v>52725</v>
      </c>
      <c r="I22" s="46"/>
      <c r="J22" s="47" t="s">
        <v>132</v>
      </c>
      <c r="K22" s="48">
        <f>K16+K18+K20</f>
        <v>52725</v>
      </c>
      <c r="M22" s="46"/>
      <c r="N22" s="47" t="s">
        <v>132</v>
      </c>
      <c r="O22" s="48">
        <f>O16+O18+O20</f>
        <v>52725</v>
      </c>
    </row>
    <row r="25" spans="1:15" ht="15" thickBot="1" x14ac:dyDescent="0.35"/>
    <row r="26" spans="1:15" ht="15" thickBot="1" x14ac:dyDescent="0.35">
      <c r="A26" s="289" t="s">
        <v>133</v>
      </c>
      <c r="B26" s="290"/>
      <c r="C26" s="290"/>
      <c r="D26" s="290"/>
      <c r="E26" s="290"/>
      <c r="F26" s="290"/>
      <c r="G26" s="291"/>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26:G26"/>
    <mergeCell ref="A3:B3"/>
    <mergeCell ref="E3:F3"/>
    <mergeCell ref="I3:J3"/>
    <mergeCell ref="M3:N3"/>
    <mergeCell ref="A9:B9"/>
    <mergeCell ref="E9:F9"/>
    <mergeCell ref="I9:J9"/>
    <mergeCell ref="M9:N9"/>
    <mergeCell ref="A1:C1"/>
    <mergeCell ref="E1:G1"/>
    <mergeCell ref="I1:K1"/>
    <mergeCell ref="M1:O1"/>
    <mergeCell ref="A2:B2"/>
    <mergeCell ref="E2:F2"/>
    <mergeCell ref="I2:J2"/>
    <mergeCell ref="M2:N2"/>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4.4" x14ac:dyDescent="0.3"/>
  <cols>
    <col min="1" max="1" width="22.5546875" customWidth="1"/>
    <col min="2" max="2" width="60.109375" bestFit="1" customWidth="1"/>
    <col min="4" max="4" width="19.33203125" bestFit="1" customWidth="1"/>
    <col min="6" max="6" width="19" bestFit="1" customWidth="1"/>
    <col min="8" max="8" width="19" bestFit="1" customWidth="1"/>
    <col min="10" max="10" width="19" bestFit="1" customWidth="1"/>
  </cols>
  <sheetData>
    <row r="1" spans="1:10" ht="18" x14ac:dyDescent="0.35">
      <c r="A1" s="10"/>
      <c r="B1" s="10"/>
      <c r="C1" s="11"/>
      <c r="D1" s="12" t="s">
        <v>134</v>
      </c>
      <c r="E1" s="13"/>
      <c r="F1" s="14" t="s">
        <v>79</v>
      </c>
      <c r="G1" s="13"/>
      <c r="H1" s="12" t="s">
        <v>82</v>
      </c>
      <c r="I1" s="13"/>
      <c r="J1" s="12" t="s">
        <v>83</v>
      </c>
    </row>
    <row r="2" spans="1:10" ht="15.6" x14ac:dyDescent="0.3">
      <c r="A2" s="15"/>
      <c r="B2" s="9"/>
      <c r="D2" s="16"/>
      <c r="F2" s="17"/>
      <c r="H2" s="16"/>
      <c r="J2" s="16"/>
    </row>
    <row r="3" spans="1:10" ht="15.6" x14ac:dyDescent="0.3">
      <c r="A3" s="15" t="s">
        <v>135</v>
      </c>
      <c r="B3" s="9" t="str">
        <f>Narrative!C3</f>
        <v xml:space="preserve">Expanded CTE Dual Enrollment Offerings </v>
      </c>
      <c r="D3" s="16">
        <f>SUMIF('Budget Details &amp; Amendments'!$A$19:$A$136,1,'Budget Details &amp; Amendments'!$N$19:$N$136)</f>
        <v>50214.29</v>
      </c>
      <c r="F3" s="16">
        <f>SUMIF('Budget Details &amp; Amendments'!$A$19:$A$136,1,'Budget Details &amp; Amendments'!$P$19:$P$136)</f>
        <v>50214.29</v>
      </c>
      <c r="H3" s="16">
        <f>SUMIF('Budget Details &amp; Amendments'!$A$19:$A$136,1,'Budget Details &amp; Amendments'!$S$19:$S$136)</f>
        <v>50214.29</v>
      </c>
      <c r="J3" s="16">
        <f>SUMIF('Budget Details &amp; Amendments'!$A$19:$A$136,1,'Budget Details &amp; Amendments'!$V$19:$V$136)</f>
        <v>50214.29</v>
      </c>
    </row>
    <row r="4" spans="1:10" ht="15.6" x14ac:dyDescent="0.3">
      <c r="A4" s="15" t="s">
        <v>136</v>
      </c>
      <c r="B4" s="9">
        <f>Narrative!C97</f>
        <v>0</v>
      </c>
      <c r="D4" s="16">
        <f>SUMIF('Budget Details &amp; Amendments'!$A$19:$A$136,2,'Budget Details &amp; Amendments'!$N$19:$N$136)</f>
        <v>0</v>
      </c>
      <c r="F4" s="16">
        <f>SUMIF('Budget Details &amp; Amendments'!$A$19:$A$136,2,'Budget Details &amp; Amendments'!$P$19:$P$136)</f>
        <v>0</v>
      </c>
      <c r="H4" s="16">
        <f>SUMIF('Budget Details &amp; Amendments'!$A$19:$A$136,2,'Budget Details &amp; Amendments'!$S$19:$S$136)</f>
        <v>0</v>
      </c>
      <c r="J4" s="16">
        <f>SUMIF('Budget Details &amp; Amendments'!$A$19:$A$136,2,'Budget Details &amp; Amendments'!$V$19:$V$136)</f>
        <v>0</v>
      </c>
    </row>
    <row r="5" spans="1:10" ht="15.6" x14ac:dyDescent="0.3">
      <c r="A5" s="15" t="s">
        <v>137</v>
      </c>
      <c r="B5" s="9">
        <f>Narrative!C139</f>
        <v>0</v>
      </c>
      <c r="D5" s="16">
        <f>SUMIF('Budget Details &amp; Amendments'!$A$19:$A$136,3,'Budget Details &amp; Amendments'!$N$19:$N$136)</f>
        <v>0</v>
      </c>
      <c r="F5" s="16">
        <f>SUMIF('Budget Details &amp; Amendments'!$A$19:$A$136,3,'Budget Details &amp; Amendments'!$P$19:$P$136)</f>
        <v>0</v>
      </c>
      <c r="H5" s="16">
        <f>SUMIF('Budget Details &amp; Amendments'!$A$19:$A$136,3,'Budget Details &amp; Amendments'!$S$19:$S$136)</f>
        <v>0</v>
      </c>
      <c r="J5" s="16">
        <f>SUMIF('Budget Details &amp; Amendments'!$A$19:$A$136,3,'Budget Details &amp; Amendments'!$V$19:$V$136)</f>
        <v>0</v>
      </c>
    </row>
    <row r="6" spans="1:10" ht="15.6" x14ac:dyDescent="0.3">
      <c r="A6" s="15" t="s">
        <v>138</v>
      </c>
      <c r="B6" s="9">
        <f>Narrative!C181</f>
        <v>0</v>
      </c>
      <c r="D6" s="16">
        <f>SUMIF('Budget Details &amp; Amendments'!$A$19:$A$136,4,'Budget Details &amp; Amendments'!$N$19:$N$136)</f>
        <v>0</v>
      </c>
      <c r="F6" s="16">
        <f>SUMIF('Budget Details &amp; Amendments'!$A$19:$A$136,4,'Budget Details &amp; Amendments'!$P$19:$P$136)</f>
        <v>0</v>
      </c>
      <c r="H6" s="16">
        <f>SUMIF('Budget Details &amp; Amendments'!$A$19:$A$136,4,'Budget Details &amp; Amendments'!$S$19:$S$136)</f>
        <v>0</v>
      </c>
      <c r="J6" s="16">
        <f>SUMIF('Budget Details &amp; Amendments'!$A$19:$A$136,4,'Budget Details &amp; Amendments'!$V$19:$V$136)</f>
        <v>0</v>
      </c>
    </row>
    <row r="7" spans="1:10" ht="15.6" x14ac:dyDescent="0.3">
      <c r="A7" s="15" t="s">
        <v>139</v>
      </c>
      <c r="B7" s="9">
        <f>Narrative!C223</f>
        <v>0</v>
      </c>
      <c r="D7" s="16">
        <f>SUMIF('Budget Details &amp; Amendments'!$A$19:$A$136,5,'Budget Details &amp; Amendments'!$N$19:$N$136)</f>
        <v>0</v>
      </c>
      <c r="F7" s="16">
        <f>SUMIF('Budget Details &amp; Amendments'!$A$19:$A$136,5,'Budget Details &amp; Amendments'!$P$19:$P$136)</f>
        <v>0</v>
      </c>
      <c r="H7" s="16">
        <f>SUMIF('Budget Details &amp; Amendments'!$A$19:$A$136,5,'Budget Details &amp; Amendments'!$S$19:$S$136)</f>
        <v>0</v>
      </c>
      <c r="J7" s="16">
        <f>SUMIF('Budget Details &amp; Amendments'!$A$19:$A$136,5,'Budget Details &amp; Amendments'!$V$19:$V$136)</f>
        <v>0</v>
      </c>
    </row>
    <row r="8" spans="1:10" ht="15.6" x14ac:dyDescent="0.3">
      <c r="A8" s="15" t="s">
        <v>140</v>
      </c>
      <c r="B8" s="9">
        <f>Narrative!C265</f>
        <v>0</v>
      </c>
      <c r="D8" s="16">
        <f>SUMIF('Budget Details &amp; Amendments'!$A$19:$A$136,6,'Budget Details &amp; Amendments'!$N$19:$N$136)</f>
        <v>0</v>
      </c>
      <c r="F8" s="16">
        <f>SUMIF('Budget Details &amp; Amendments'!$A$19:$A$136,6,'Budget Details &amp; Amendments'!$P$19:$P$136)</f>
        <v>0</v>
      </c>
      <c r="H8" s="16">
        <f>SUMIF('Budget Details &amp; Amendments'!$A$19:$A$136,6,'Budget Details &amp; Amendments'!$S$19:$S$136)</f>
        <v>0</v>
      </c>
      <c r="J8" s="16">
        <f>SUMIF('Budget Details &amp; Amendments'!$A$19:$A$136,6,'Budget Details &amp; Amendments'!$V$19:$V$136)</f>
        <v>0</v>
      </c>
    </row>
    <row r="9" spans="1:10" ht="15.6" x14ac:dyDescent="0.3">
      <c r="A9" s="15" t="s">
        <v>141</v>
      </c>
      <c r="B9" s="9">
        <f>Narrative!C307</f>
        <v>0</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6" x14ac:dyDescent="0.3">
      <c r="A10" s="15" t="s">
        <v>142</v>
      </c>
      <c r="B10" s="9">
        <f>Narrative!C349</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6" x14ac:dyDescent="0.3">
      <c r="A11" s="15" t="s">
        <v>143</v>
      </c>
      <c r="B11" s="9">
        <f>Narrative!C391</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6" x14ac:dyDescent="0.3">
      <c r="A12" s="15" t="s">
        <v>144</v>
      </c>
      <c r="B12" s="9">
        <f>Narrative!C433</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topLeftCell="A29" zoomScaleNormal="100" workbookViewId="0">
      <selection activeCell="E64" sqref="E64:I64"/>
    </sheetView>
  </sheetViews>
  <sheetFormatPr defaultColWidth="9.109375" defaultRowHeight="14.4" x14ac:dyDescent="0.3"/>
  <cols>
    <col min="1" max="3" width="9.109375" style="4"/>
    <col min="4" max="4" width="8.109375" style="4" customWidth="1"/>
    <col min="5" max="9" width="9.109375" style="4"/>
    <col min="10" max="10" width="1.6640625" style="4" customWidth="1"/>
    <col min="11" max="16384" width="9.109375" style="4"/>
  </cols>
  <sheetData>
    <row r="4" spans="1:24" ht="15" customHeight="1" x14ac:dyDescent="0.3">
      <c r="K4" s="36"/>
      <c r="L4" s="36"/>
      <c r="M4" s="36"/>
      <c r="N4" s="36"/>
      <c r="O4" s="36"/>
      <c r="P4" s="36"/>
      <c r="Q4" s="36"/>
      <c r="R4" s="36"/>
      <c r="S4" s="36"/>
      <c r="T4" s="36"/>
      <c r="U4" s="36"/>
      <c r="V4" s="36"/>
      <c r="W4" s="36"/>
      <c r="X4" s="36"/>
    </row>
    <row r="5" spans="1:24" ht="15" customHeight="1" x14ac:dyDescent="0.3">
      <c r="K5" s="36"/>
      <c r="L5" s="36"/>
      <c r="M5" s="36"/>
      <c r="N5" s="36"/>
      <c r="O5" s="36"/>
      <c r="P5" s="36"/>
      <c r="Q5" s="36"/>
      <c r="R5" s="36"/>
      <c r="S5" s="36"/>
      <c r="T5" s="36"/>
      <c r="U5" s="36"/>
      <c r="V5" s="36"/>
      <c r="W5" s="36"/>
      <c r="X5" s="36"/>
    </row>
    <row r="6" spans="1:24" ht="15" customHeight="1" x14ac:dyDescent="0.3">
      <c r="K6" s="36"/>
      <c r="L6" s="36"/>
      <c r="M6" s="36"/>
      <c r="N6" s="36"/>
      <c r="O6" s="36"/>
      <c r="P6" s="36"/>
      <c r="Q6" s="36"/>
      <c r="R6" s="36"/>
      <c r="S6" s="36"/>
      <c r="T6" s="36"/>
      <c r="U6" s="36"/>
      <c r="V6" s="36"/>
      <c r="W6" s="36"/>
      <c r="X6" s="36"/>
    </row>
    <row r="7" spans="1:24" ht="15" customHeight="1" x14ac:dyDescent="0.3">
      <c r="K7" s="36"/>
      <c r="L7" s="36"/>
      <c r="M7" s="36"/>
      <c r="N7" s="36"/>
      <c r="O7" s="36"/>
      <c r="P7" s="36"/>
      <c r="Q7" s="36"/>
      <c r="R7" s="36"/>
      <c r="S7" s="36"/>
      <c r="T7" s="36"/>
      <c r="U7" s="36"/>
      <c r="V7" s="36"/>
      <c r="W7" s="36"/>
      <c r="X7" s="36"/>
    </row>
    <row r="8" spans="1:24" ht="15" customHeight="1" x14ac:dyDescent="0.3">
      <c r="K8" s="36"/>
      <c r="L8" s="36"/>
      <c r="M8" s="36"/>
      <c r="N8" s="36"/>
      <c r="O8" s="36"/>
      <c r="P8" s="36"/>
      <c r="Q8" s="36"/>
      <c r="R8" s="36"/>
      <c r="S8" s="36"/>
      <c r="T8" s="36"/>
      <c r="U8" s="36"/>
      <c r="V8" s="36"/>
      <c r="W8" s="36"/>
      <c r="X8" s="36"/>
    </row>
    <row r="9" spans="1:24" ht="15" customHeight="1" x14ac:dyDescent="0.3">
      <c r="K9" s="36"/>
      <c r="L9" s="36"/>
      <c r="M9" s="36"/>
      <c r="N9" s="36"/>
      <c r="O9" s="36"/>
      <c r="P9" s="36"/>
      <c r="Q9" s="36"/>
      <c r="R9" s="36"/>
      <c r="S9" s="36"/>
      <c r="T9" s="36"/>
      <c r="U9" s="36"/>
      <c r="V9" s="36"/>
      <c r="W9" s="36"/>
      <c r="X9" s="36"/>
    </row>
    <row r="10" spans="1:24" ht="15" customHeight="1" x14ac:dyDescent="0.3">
      <c r="A10" s="300" t="s">
        <v>145</v>
      </c>
      <c r="B10" s="300"/>
      <c r="C10" s="300"/>
      <c r="D10" s="300"/>
      <c r="E10" s="300"/>
      <c r="F10" s="300"/>
      <c r="G10" s="300"/>
      <c r="H10" s="300"/>
      <c r="I10" s="300"/>
      <c r="J10" s="38"/>
      <c r="K10" s="36"/>
      <c r="L10" s="36"/>
      <c r="M10" s="36"/>
      <c r="N10" s="36"/>
      <c r="O10" s="36"/>
      <c r="P10" s="36"/>
      <c r="Q10" s="36"/>
      <c r="R10" s="36"/>
      <c r="S10" s="36"/>
      <c r="T10" s="36"/>
      <c r="U10" s="36"/>
      <c r="V10" s="36"/>
      <c r="W10" s="36"/>
      <c r="X10" s="36"/>
    </row>
    <row r="11" spans="1:24" ht="15" customHeight="1" x14ac:dyDescent="0.3">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x14ac:dyDescent="0.3">
      <c r="A12" s="299" t="s">
        <v>146</v>
      </c>
      <c r="B12" s="299"/>
      <c r="C12" s="299"/>
      <c r="D12" s="299"/>
      <c r="E12" s="299"/>
      <c r="F12" s="299"/>
      <c r="G12" s="299"/>
      <c r="H12" s="299"/>
      <c r="I12" s="299"/>
      <c r="J12" s="36"/>
      <c r="K12" s="36"/>
      <c r="L12" s="36"/>
      <c r="M12" s="36"/>
      <c r="N12" s="36"/>
      <c r="O12" s="36"/>
      <c r="P12" s="36"/>
      <c r="Q12" s="36"/>
      <c r="R12" s="36"/>
      <c r="S12" s="36"/>
      <c r="T12" s="36"/>
      <c r="U12" s="36"/>
      <c r="V12" s="36"/>
      <c r="W12" s="36"/>
      <c r="X12" s="36"/>
    </row>
    <row r="13" spans="1:24" ht="15" customHeight="1" x14ac:dyDescent="0.3">
      <c r="A13" s="299"/>
      <c r="B13" s="299"/>
      <c r="C13" s="299"/>
      <c r="D13" s="299"/>
      <c r="E13" s="299"/>
      <c r="F13" s="299"/>
      <c r="G13" s="299"/>
      <c r="H13" s="299"/>
      <c r="I13" s="299"/>
      <c r="J13" s="36"/>
      <c r="K13" s="36"/>
      <c r="L13" s="36"/>
      <c r="M13" s="36"/>
      <c r="N13" s="36"/>
      <c r="O13" s="36"/>
      <c r="P13" s="36"/>
      <c r="Q13" s="36"/>
      <c r="R13" s="36"/>
      <c r="S13" s="36"/>
      <c r="T13" s="36"/>
      <c r="U13" s="36"/>
      <c r="V13" s="36"/>
      <c r="W13" s="36"/>
      <c r="X13" s="36"/>
    </row>
    <row r="14" spans="1:24" ht="15" customHeight="1" x14ac:dyDescent="0.3">
      <c r="A14" s="299"/>
      <c r="B14" s="299"/>
      <c r="C14" s="299"/>
      <c r="D14" s="299"/>
      <c r="E14" s="299"/>
      <c r="F14" s="299"/>
      <c r="G14" s="299"/>
      <c r="H14" s="299"/>
      <c r="I14" s="299"/>
      <c r="J14" s="36"/>
      <c r="K14" s="36"/>
      <c r="L14" s="36"/>
      <c r="M14" s="36"/>
      <c r="N14" s="36"/>
      <c r="O14" s="36"/>
      <c r="P14" s="36"/>
      <c r="Q14" s="36"/>
      <c r="R14" s="36"/>
      <c r="S14" s="36"/>
      <c r="T14" s="36"/>
      <c r="U14" s="36"/>
      <c r="V14" s="36"/>
      <c r="W14" s="36"/>
      <c r="X14" s="36"/>
    </row>
    <row r="15" spans="1:24" ht="15" customHeight="1" x14ac:dyDescent="0.3">
      <c r="A15" s="299"/>
      <c r="B15" s="299"/>
      <c r="C15" s="299"/>
      <c r="D15" s="299"/>
      <c r="E15" s="299"/>
      <c r="F15" s="299"/>
      <c r="G15" s="299"/>
      <c r="H15" s="299"/>
      <c r="I15" s="299"/>
      <c r="J15" s="36"/>
      <c r="K15" s="36"/>
      <c r="L15" s="36"/>
      <c r="M15" s="36"/>
      <c r="N15" s="36"/>
      <c r="O15" s="36"/>
      <c r="P15" s="36"/>
      <c r="Q15" s="36"/>
      <c r="R15" s="36"/>
      <c r="S15" s="36"/>
      <c r="T15" s="36"/>
      <c r="U15" s="36"/>
      <c r="V15" s="36"/>
      <c r="W15" s="36"/>
      <c r="X15" s="36"/>
    </row>
    <row r="16" spans="1:24" ht="15" customHeight="1" x14ac:dyDescent="0.3">
      <c r="A16" s="299"/>
      <c r="B16" s="299"/>
      <c r="C16" s="299"/>
      <c r="D16" s="299"/>
      <c r="E16" s="299"/>
      <c r="F16" s="299"/>
      <c r="G16" s="299"/>
      <c r="H16" s="299"/>
      <c r="I16" s="299"/>
      <c r="J16" s="36"/>
      <c r="K16" s="36"/>
      <c r="L16" s="36"/>
      <c r="M16" s="36"/>
      <c r="N16" s="36"/>
      <c r="O16" s="36"/>
      <c r="P16" s="36"/>
      <c r="Q16" s="36"/>
      <c r="R16" s="36"/>
      <c r="S16" s="36"/>
      <c r="T16" s="36"/>
      <c r="U16" s="36"/>
      <c r="V16" s="36"/>
      <c r="W16" s="36"/>
      <c r="X16" s="36"/>
    </row>
    <row r="17" spans="1:24" ht="15" customHeight="1" x14ac:dyDescent="0.3">
      <c r="A17" s="299"/>
      <c r="B17" s="299"/>
      <c r="C17" s="299"/>
      <c r="D17" s="299"/>
      <c r="E17" s="299"/>
      <c r="F17" s="299"/>
      <c r="G17" s="299"/>
      <c r="H17" s="299"/>
      <c r="I17" s="299"/>
      <c r="J17" s="36"/>
      <c r="K17" s="36"/>
      <c r="L17" s="36"/>
      <c r="M17" s="36"/>
      <c r="N17" s="36"/>
      <c r="O17" s="36"/>
      <c r="P17" s="36"/>
      <c r="Q17" s="36"/>
      <c r="R17" s="36"/>
      <c r="S17" s="36"/>
      <c r="T17" s="36"/>
      <c r="U17" s="36"/>
      <c r="V17" s="36"/>
      <c r="W17" s="36"/>
      <c r="X17" s="36"/>
    </row>
    <row r="18" spans="1:24" ht="15" customHeight="1" x14ac:dyDescent="0.3">
      <c r="A18" s="299"/>
      <c r="B18" s="299"/>
      <c r="C18" s="299"/>
      <c r="D18" s="299"/>
      <c r="E18" s="299"/>
      <c r="F18" s="299"/>
      <c r="G18" s="299"/>
      <c r="H18" s="299"/>
      <c r="I18" s="299"/>
      <c r="J18" s="36"/>
      <c r="K18" s="36"/>
      <c r="L18" s="36"/>
      <c r="M18" s="36"/>
      <c r="N18" s="36"/>
      <c r="O18" s="36"/>
      <c r="P18" s="36"/>
      <c r="Q18" s="36"/>
      <c r="R18" s="36"/>
      <c r="S18" s="36"/>
      <c r="T18" s="36"/>
      <c r="U18" s="36"/>
      <c r="V18" s="36"/>
      <c r="W18" s="36"/>
      <c r="X18" s="36"/>
    </row>
    <row r="19" spans="1:24" ht="15" customHeight="1" x14ac:dyDescent="0.3">
      <c r="A19" s="299"/>
      <c r="B19" s="299"/>
      <c r="C19" s="299"/>
      <c r="D19" s="299"/>
      <c r="E19" s="299"/>
      <c r="F19" s="299"/>
      <c r="G19" s="299"/>
      <c r="H19" s="299"/>
      <c r="I19" s="299"/>
      <c r="J19" s="36"/>
      <c r="K19" s="36"/>
      <c r="L19" s="36"/>
      <c r="M19" s="36"/>
      <c r="N19" s="36"/>
      <c r="O19" s="36"/>
      <c r="P19" s="36"/>
      <c r="Q19" s="36"/>
      <c r="R19" s="36"/>
      <c r="S19" s="36"/>
      <c r="T19" s="36"/>
      <c r="U19" s="36"/>
      <c r="V19" s="36"/>
      <c r="W19" s="36"/>
      <c r="X19" s="36"/>
    </row>
    <row r="20" spans="1:24" ht="15" customHeight="1" x14ac:dyDescent="0.3">
      <c r="A20" s="299"/>
      <c r="B20" s="299"/>
      <c r="C20" s="299"/>
      <c r="D20" s="299"/>
      <c r="E20" s="299"/>
      <c r="F20" s="299"/>
      <c r="G20" s="299"/>
      <c r="H20" s="299"/>
      <c r="I20" s="299"/>
      <c r="J20" s="36"/>
      <c r="K20" s="36"/>
      <c r="L20" s="36"/>
      <c r="M20" s="36"/>
      <c r="N20" s="36"/>
      <c r="O20" s="36"/>
      <c r="P20" s="36"/>
      <c r="Q20" s="36"/>
      <c r="R20" s="36"/>
      <c r="S20" s="36"/>
      <c r="T20" s="36"/>
      <c r="U20" s="36"/>
      <c r="V20" s="36"/>
      <c r="W20" s="36"/>
      <c r="X20" s="36"/>
    </row>
    <row r="21" spans="1:24" ht="15" customHeight="1" x14ac:dyDescent="0.3">
      <c r="A21" s="299"/>
      <c r="B21" s="299"/>
      <c r="C21" s="299"/>
      <c r="D21" s="299"/>
      <c r="E21" s="299"/>
      <c r="F21" s="299"/>
      <c r="G21" s="299"/>
      <c r="H21" s="299"/>
      <c r="I21" s="299"/>
      <c r="J21" s="36"/>
      <c r="K21" s="36"/>
      <c r="L21" s="36"/>
      <c r="M21" s="36"/>
      <c r="N21" s="36"/>
      <c r="O21" s="36"/>
      <c r="P21" s="36"/>
      <c r="Q21" s="36"/>
      <c r="R21" s="36"/>
      <c r="S21" s="36"/>
      <c r="T21" s="36"/>
      <c r="U21" s="36"/>
      <c r="V21" s="36"/>
      <c r="W21" s="36"/>
      <c r="X21" s="36"/>
    </row>
    <row r="22" spans="1:24" ht="15" customHeight="1" x14ac:dyDescent="0.3">
      <c r="A22" s="299"/>
      <c r="B22" s="299"/>
      <c r="C22" s="299"/>
      <c r="D22" s="299"/>
      <c r="E22" s="299"/>
      <c r="F22" s="299"/>
      <c r="G22" s="299"/>
      <c r="H22" s="299"/>
      <c r="I22" s="299"/>
      <c r="J22" s="36"/>
      <c r="K22" s="36"/>
      <c r="L22" s="36"/>
      <c r="M22" s="36"/>
      <c r="N22" s="36"/>
      <c r="O22" s="36"/>
      <c r="P22" s="36"/>
      <c r="Q22" s="36"/>
      <c r="R22" s="36"/>
      <c r="S22" s="36"/>
      <c r="T22" s="36"/>
      <c r="U22" s="36"/>
      <c r="V22" s="36"/>
      <c r="W22" s="36"/>
      <c r="X22" s="36"/>
    </row>
    <row r="23" spans="1:24" ht="15" customHeight="1" x14ac:dyDescent="0.3">
      <c r="A23" s="299"/>
      <c r="B23" s="299"/>
      <c r="C23" s="299"/>
      <c r="D23" s="299"/>
      <c r="E23" s="299"/>
      <c r="F23" s="299"/>
      <c r="G23" s="299"/>
      <c r="H23" s="299"/>
      <c r="I23" s="299"/>
      <c r="J23" s="36"/>
      <c r="K23" s="36"/>
      <c r="L23" s="36"/>
      <c r="M23" s="36"/>
      <c r="N23" s="36"/>
      <c r="O23" s="36"/>
      <c r="P23" s="36"/>
      <c r="Q23" s="36"/>
      <c r="R23" s="36"/>
      <c r="S23" s="36"/>
      <c r="T23" s="36"/>
      <c r="U23" s="36"/>
      <c r="V23" s="36"/>
      <c r="W23" s="36"/>
      <c r="X23" s="36"/>
    </row>
    <row r="24" spans="1:24" ht="15" customHeight="1" x14ac:dyDescent="0.3">
      <c r="A24" s="299"/>
      <c r="B24" s="299"/>
      <c r="C24" s="299"/>
      <c r="D24" s="299"/>
      <c r="E24" s="299"/>
      <c r="F24" s="299"/>
      <c r="G24" s="299"/>
      <c r="H24" s="299"/>
      <c r="I24" s="299"/>
      <c r="J24" s="36"/>
      <c r="K24" s="36"/>
      <c r="L24" s="36"/>
      <c r="M24" s="36"/>
      <c r="N24" s="36"/>
      <c r="O24" s="36"/>
      <c r="P24" s="36"/>
      <c r="Q24" s="36"/>
      <c r="R24" s="36"/>
      <c r="S24" s="36"/>
      <c r="T24" s="36"/>
      <c r="U24" s="36"/>
      <c r="V24" s="36"/>
      <c r="W24" s="36"/>
      <c r="X24" s="36"/>
    </row>
    <row r="25" spans="1:24" ht="15" customHeight="1" x14ac:dyDescent="0.3">
      <c r="A25" s="299"/>
      <c r="B25" s="299"/>
      <c r="C25" s="299"/>
      <c r="D25" s="299"/>
      <c r="E25" s="299"/>
      <c r="F25" s="299"/>
      <c r="G25" s="299"/>
      <c r="H25" s="299"/>
      <c r="I25" s="299"/>
      <c r="J25" s="36"/>
      <c r="K25" s="36"/>
      <c r="L25" s="36"/>
      <c r="M25" s="36"/>
      <c r="N25" s="36"/>
      <c r="O25" s="36"/>
      <c r="P25" s="36"/>
      <c r="Q25" s="36"/>
      <c r="R25" s="36"/>
      <c r="S25" s="36"/>
      <c r="T25" s="36"/>
      <c r="U25" s="36"/>
      <c r="V25" s="36"/>
      <c r="W25" s="36"/>
      <c r="X25" s="36"/>
    </row>
    <row r="26" spans="1:24" ht="15" customHeight="1" x14ac:dyDescent="0.3">
      <c r="A26" s="299"/>
      <c r="B26" s="299"/>
      <c r="C26" s="299"/>
      <c r="D26" s="299"/>
      <c r="E26" s="299"/>
      <c r="F26" s="299"/>
      <c r="G26" s="299"/>
      <c r="H26" s="299"/>
      <c r="I26" s="299"/>
      <c r="J26" s="36"/>
      <c r="K26" s="36"/>
      <c r="L26" s="36"/>
      <c r="M26" s="36"/>
      <c r="N26" s="36"/>
      <c r="O26" s="36"/>
      <c r="P26" s="36"/>
      <c r="Q26" s="36"/>
      <c r="R26" s="36"/>
      <c r="S26" s="36"/>
      <c r="T26" s="36"/>
      <c r="U26" s="36"/>
      <c r="V26" s="36"/>
      <c r="W26" s="36"/>
      <c r="X26" s="36"/>
    </row>
    <row r="27" spans="1:24" ht="15" customHeight="1" x14ac:dyDescent="0.3">
      <c r="A27" s="299"/>
      <c r="B27" s="299"/>
      <c r="C27" s="299"/>
      <c r="D27" s="299"/>
      <c r="E27" s="299"/>
      <c r="F27" s="299"/>
      <c r="G27" s="299"/>
      <c r="H27" s="299"/>
      <c r="I27" s="299"/>
      <c r="J27" s="36"/>
      <c r="K27" s="36"/>
      <c r="L27" s="36"/>
      <c r="M27" s="36"/>
      <c r="N27" s="36"/>
      <c r="O27" s="36"/>
      <c r="P27" s="36"/>
      <c r="Q27" s="36"/>
      <c r="R27" s="36"/>
      <c r="S27" s="36"/>
      <c r="T27" s="36"/>
      <c r="U27" s="36"/>
      <c r="V27" s="36"/>
      <c r="W27" s="36"/>
      <c r="X27" s="36"/>
    </row>
    <row r="28" spans="1:24" ht="15" customHeight="1" x14ac:dyDescent="0.3">
      <c r="A28" s="299"/>
      <c r="B28" s="299"/>
      <c r="C28" s="299"/>
      <c r="D28" s="299"/>
      <c r="E28" s="299"/>
      <c r="F28" s="299"/>
      <c r="G28" s="299"/>
      <c r="H28" s="299"/>
      <c r="I28" s="299"/>
      <c r="J28" s="36"/>
      <c r="K28" s="36"/>
      <c r="L28" s="36"/>
      <c r="M28" s="36"/>
      <c r="N28" s="36"/>
      <c r="O28" s="36"/>
      <c r="P28" s="36"/>
      <c r="Q28" s="36"/>
      <c r="R28" s="36"/>
      <c r="S28" s="36"/>
      <c r="T28" s="36"/>
      <c r="U28" s="36"/>
      <c r="V28" s="36"/>
      <c r="W28" s="36"/>
      <c r="X28" s="36"/>
    </row>
    <row r="29" spans="1:24" ht="15" customHeight="1" x14ac:dyDescent="0.3">
      <c r="A29" s="299"/>
      <c r="B29" s="299"/>
      <c r="C29" s="299"/>
      <c r="D29" s="299"/>
      <c r="E29" s="299"/>
      <c r="F29" s="299"/>
      <c r="G29" s="299"/>
      <c r="H29" s="299"/>
      <c r="I29" s="299"/>
      <c r="J29" s="36"/>
      <c r="K29" s="36"/>
      <c r="L29" s="36"/>
      <c r="M29" s="36"/>
      <c r="N29" s="36"/>
      <c r="O29" s="36"/>
      <c r="P29" s="36"/>
      <c r="Q29" s="36"/>
      <c r="R29" s="36"/>
      <c r="S29" s="36"/>
      <c r="T29" s="36"/>
      <c r="U29" s="36"/>
      <c r="V29" s="36"/>
      <c r="W29" s="36"/>
      <c r="X29" s="36"/>
    </row>
    <row r="30" spans="1:24" ht="15" customHeight="1" x14ac:dyDescent="0.3">
      <c r="A30" s="299"/>
      <c r="B30" s="299"/>
      <c r="C30" s="299"/>
      <c r="D30" s="299"/>
      <c r="E30" s="299"/>
      <c r="F30" s="299"/>
      <c r="G30" s="299"/>
      <c r="H30" s="299"/>
      <c r="I30" s="299"/>
      <c r="J30" s="36"/>
      <c r="K30" s="36"/>
      <c r="L30" s="36"/>
      <c r="M30" s="36"/>
      <c r="N30" s="36"/>
      <c r="O30" s="36"/>
      <c r="P30" s="36"/>
      <c r="Q30" s="36"/>
      <c r="R30" s="36"/>
      <c r="S30" s="36"/>
      <c r="T30" s="36"/>
      <c r="U30" s="36"/>
      <c r="V30" s="36"/>
      <c r="W30" s="36"/>
      <c r="X30" s="36"/>
    </row>
    <row r="31" spans="1:24" ht="15" customHeight="1" x14ac:dyDescent="0.3">
      <c r="A31" s="299"/>
      <c r="B31" s="299"/>
      <c r="C31" s="299"/>
      <c r="D31" s="299"/>
      <c r="E31" s="299"/>
      <c r="F31" s="299"/>
      <c r="G31" s="299"/>
      <c r="H31" s="299"/>
      <c r="I31" s="299"/>
      <c r="J31" s="36"/>
      <c r="K31" s="36"/>
      <c r="L31" s="36"/>
      <c r="M31" s="36"/>
      <c r="N31" s="36"/>
      <c r="O31" s="36"/>
      <c r="P31" s="36"/>
      <c r="Q31" s="36"/>
      <c r="R31" s="36"/>
      <c r="S31" s="36"/>
      <c r="T31" s="36"/>
      <c r="U31" s="36"/>
      <c r="V31" s="36"/>
      <c r="W31" s="36"/>
      <c r="X31" s="36"/>
    </row>
    <row r="32" spans="1:24" ht="15" customHeight="1" x14ac:dyDescent="0.3">
      <c r="A32" s="299"/>
      <c r="B32" s="299"/>
      <c r="C32" s="299"/>
      <c r="D32" s="299"/>
      <c r="E32" s="299"/>
      <c r="F32" s="299"/>
      <c r="G32" s="299"/>
      <c r="H32" s="299"/>
      <c r="I32" s="299"/>
      <c r="J32" s="36"/>
      <c r="K32" s="36"/>
      <c r="L32" s="36"/>
      <c r="M32" s="36"/>
      <c r="N32" s="36"/>
      <c r="O32" s="36"/>
      <c r="P32" s="36"/>
      <c r="Q32" s="36"/>
      <c r="R32" s="36"/>
      <c r="S32" s="36"/>
      <c r="T32" s="36"/>
      <c r="U32" s="36"/>
      <c r="V32" s="36"/>
      <c r="W32" s="36"/>
      <c r="X32" s="36"/>
    </row>
    <row r="33" spans="1:24" ht="15" customHeight="1" x14ac:dyDescent="0.3">
      <c r="A33" s="299"/>
      <c r="B33" s="299"/>
      <c r="C33" s="299"/>
      <c r="D33" s="299"/>
      <c r="E33" s="299"/>
      <c r="F33" s="299"/>
      <c r="G33" s="299"/>
      <c r="H33" s="299"/>
      <c r="I33" s="299"/>
      <c r="J33" s="36"/>
      <c r="K33" s="36"/>
      <c r="L33" s="36"/>
      <c r="M33" s="36"/>
      <c r="N33" s="36"/>
      <c r="O33" s="36"/>
      <c r="P33" s="36"/>
      <c r="Q33" s="36"/>
      <c r="R33" s="36"/>
      <c r="S33" s="36"/>
      <c r="T33" s="36"/>
      <c r="U33" s="36"/>
      <c r="V33" s="36"/>
      <c r="W33" s="36"/>
      <c r="X33" s="36"/>
    </row>
    <row r="34" spans="1:24" ht="15" customHeight="1" x14ac:dyDescent="0.3">
      <c r="A34" s="299"/>
      <c r="B34" s="299"/>
      <c r="C34" s="299"/>
      <c r="D34" s="299"/>
      <c r="E34" s="299"/>
      <c r="F34" s="299"/>
      <c r="G34" s="299"/>
      <c r="H34" s="299"/>
      <c r="I34" s="299"/>
      <c r="J34" s="36"/>
      <c r="K34" s="36"/>
      <c r="L34" s="36"/>
      <c r="M34" s="36"/>
      <c r="N34" s="36"/>
      <c r="O34" s="36"/>
      <c r="P34" s="36"/>
      <c r="Q34" s="36"/>
      <c r="R34" s="36"/>
      <c r="S34" s="36"/>
      <c r="T34" s="36"/>
      <c r="U34" s="36"/>
      <c r="V34" s="36"/>
      <c r="W34" s="36"/>
      <c r="X34" s="36"/>
    </row>
    <row r="35" spans="1:24" ht="15" customHeight="1" x14ac:dyDescent="0.3">
      <c r="A35" s="299"/>
      <c r="B35" s="299"/>
      <c r="C35" s="299"/>
      <c r="D35" s="299"/>
      <c r="E35" s="299"/>
      <c r="F35" s="299"/>
      <c r="G35" s="299"/>
      <c r="H35" s="299"/>
      <c r="I35" s="299"/>
      <c r="J35" s="36"/>
      <c r="K35" s="36"/>
      <c r="L35" s="36"/>
      <c r="M35" s="36"/>
      <c r="N35" s="36"/>
      <c r="O35" s="36"/>
      <c r="P35" s="36"/>
      <c r="Q35" s="36"/>
      <c r="R35" s="36"/>
      <c r="S35" s="36"/>
      <c r="T35" s="36"/>
      <c r="U35" s="36"/>
      <c r="V35" s="36"/>
      <c r="W35" s="36"/>
      <c r="X35" s="36"/>
    </row>
    <row r="36" spans="1:24" ht="15" customHeight="1" x14ac:dyDescent="0.3">
      <c r="A36" s="299"/>
      <c r="B36" s="299"/>
      <c r="C36" s="299"/>
      <c r="D36" s="299"/>
      <c r="E36" s="299"/>
      <c r="F36" s="299"/>
      <c r="G36" s="299"/>
      <c r="H36" s="299"/>
      <c r="I36" s="299"/>
      <c r="J36" s="36"/>
      <c r="K36" s="36"/>
      <c r="L36" s="36"/>
      <c r="M36" s="36"/>
      <c r="N36" s="36"/>
      <c r="O36" s="36"/>
      <c r="P36" s="36"/>
      <c r="Q36" s="36"/>
      <c r="R36" s="36"/>
      <c r="S36" s="36"/>
      <c r="T36" s="36"/>
      <c r="U36" s="36"/>
      <c r="V36" s="36"/>
      <c r="W36" s="36"/>
      <c r="X36" s="36"/>
    </row>
    <row r="37" spans="1:24" ht="15" customHeight="1" x14ac:dyDescent="0.3">
      <c r="A37" s="299"/>
      <c r="B37" s="299"/>
      <c r="C37" s="299"/>
      <c r="D37" s="299"/>
      <c r="E37" s="299"/>
      <c r="F37" s="299"/>
      <c r="G37" s="299"/>
      <c r="H37" s="299"/>
      <c r="I37" s="299"/>
      <c r="J37" s="36"/>
      <c r="K37" s="36"/>
      <c r="L37" s="36"/>
      <c r="M37" s="36"/>
      <c r="N37" s="36"/>
      <c r="O37" s="36"/>
      <c r="P37" s="36"/>
      <c r="Q37" s="36"/>
      <c r="R37" s="36"/>
      <c r="S37" s="36"/>
      <c r="T37" s="36"/>
      <c r="U37" s="36"/>
      <c r="V37" s="36"/>
      <c r="W37" s="36"/>
      <c r="X37" s="36"/>
    </row>
    <row r="38" spans="1:24" ht="15" customHeight="1" x14ac:dyDescent="0.3">
      <c r="A38" s="299"/>
      <c r="B38" s="299"/>
      <c r="C38" s="299"/>
      <c r="D38" s="299"/>
      <c r="E38" s="299"/>
      <c r="F38" s="299"/>
      <c r="G38" s="299"/>
      <c r="H38" s="299"/>
      <c r="I38" s="299"/>
      <c r="J38" s="36"/>
      <c r="K38" s="36"/>
      <c r="L38" s="36"/>
      <c r="M38" s="36"/>
      <c r="N38" s="36"/>
      <c r="O38" s="36"/>
      <c r="P38" s="36"/>
      <c r="Q38" s="36"/>
      <c r="R38" s="36"/>
      <c r="S38" s="36"/>
      <c r="T38" s="36"/>
      <c r="U38" s="36"/>
      <c r="V38" s="36"/>
      <c r="W38" s="36"/>
      <c r="X38" s="36"/>
    </row>
    <row r="39" spans="1:24" ht="15" customHeight="1" x14ac:dyDescent="0.3">
      <c r="A39" s="299"/>
      <c r="B39" s="299"/>
      <c r="C39" s="299"/>
      <c r="D39" s="299"/>
      <c r="E39" s="299"/>
      <c r="F39" s="299"/>
      <c r="G39" s="299"/>
      <c r="H39" s="299"/>
      <c r="I39" s="299"/>
      <c r="J39" s="36"/>
      <c r="K39" s="36"/>
      <c r="L39" s="36"/>
      <c r="M39" s="36"/>
      <c r="N39" s="36"/>
      <c r="O39" s="36"/>
      <c r="P39" s="36"/>
      <c r="Q39" s="36"/>
      <c r="R39" s="36"/>
      <c r="S39" s="36"/>
      <c r="T39" s="36"/>
      <c r="U39" s="36"/>
      <c r="V39" s="36"/>
      <c r="W39" s="36"/>
      <c r="X39" s="36"/>
    </row>
    <row r="40" spans="1:24" ht="15" customHeight="1" x14ac:dyDescent="0.3">
      <c r="A40" s="299"/>
      <c r="B40" s="299"/>
      <c r="C40" s="299"/>
      <c r="D40" s="299"/>
      <c r="E40" s="299"/>
      <c r="F40" s="299"/>
      <c r="G40" s="299"/>
      <c r="H40" s="299"/>
      <c r="I40" s="299"/>
      <c r="J40" s="36"/>
      <c r="K40" s="36"/>
      <c r="L40" s="36"/>
      <c r="M40" s="36"/>
      <c r="N40" s="36"/>
      <c r="O40" s="36"/>
      <c r="P40" s="36"/>
      <c r="Q40" s="36"/>
      <c r="R40" s="36"/>
      <c r="S40" s="36"/>
      <c r="T40" s="36"/>
      <c r="U40" s="36"/>
      <c r="V40" s="36"/>
      <c r="W40" s="36"/>
      <c r="X40" s="36"/>
    </row>
    <row r="41" spans="1:24" ht="15" customHeight="1" x14ac:dyDescent="0.3">
      <c r="A41" s="299"/>
      <c r="B41" s="299"/>
      <c r="C41" s="299"/>
      <c r="D41" s="299"/>
      <c r="E41" s="299"/>
      <c r="F41" s="299"/>
      <c r="G41" s="299"/>
      <c r="H41" s="299"/>
      <c r="I41" s="299"/>
      <c r="J41" s="36"/>
      <c r="K41" s="36"/>
      <c r="L41" s="36"/>
      <c r="M41" s="36"/>
      <c r="N41" s="36"/>
      <c r="O41" s="36"/>
      <c r="P41" s="36"/>
      <c r="Q41" s="36"/>
      <c r="R41" s="36"/>
      <c r="S41" s="36"/>
      <c r="T41" s="36"/>
      <c r="U41" s="36"/>
      <c r="V41" s="36"/>
      <c r="W41" s="36"/>
      <c r="X41" s="36"/>
    </row>
    <row r="42" spans="1:24" ht="15" customHeight="1" x14ac:dyDescent="0.3">
      <c r="A42" s="299"/>
      <c r="B42" s="299"/>
      <c r="C42" s="299"/>
      <c r="D42" s="299"/>
      <c r="E42" s="299"/>
      <c r="F42" s="299"/>
      <c r="G42" s="299"/>
      <c r="H42" s="299"/>
      <c r="I42" s="299"/>
      <c r="J42" s="36"/>
      <c r="K42" s="36"/>
      <c r="L42" s="36"/>
      <c r="M42" s="36"/>
      <c r="N42" s="36"/>
      <c r="O42" s="36"/>
      <c r="P42" s="36"/>
      <c r="Q42" s="36"/>
      <c r="R42" s="36"/>
      <c r="S42" s="36"/>
      <c r="T42" s="36"/>
      <c r="U42" s="36"/>
      <c r="V42" s="36"/>
      <c r="W42" s="36"/>
      <c r="X42" s="36"/>
    </row>
    <row r="43" spans="1:24" ht="15" customHeight="1" x14ac:dyDescent="0.3">
      <c r="A43" s="299"/>
      <c r="B43" s="299"/>
      <c r="C43" s="299"/>
      <c r="D43" s="299"/>
      <c r="E43" s="299"/>
      <c r="F43" s="299"/>
      <c r="G43" s="299"/>
      <c r="H43" s="299"/>
      <c r="I43" s="299"/>
      <c r="J43" s="36"/>
      <c r="K43" s="36"/>
      <c r="L43" s="36"/>
      <c r="M43" s="36"/>
      <c r="N43" s="36"/>
      <c r="O43" s="36"/>
      <c r="P43" s="36"/>
      <c r="Q43" s="36"/>
      <c r="R43" s="36"/>
      <c r="S43" s="36"/>
      <c r="T43" s="36"/>
      <c r="U43" s="36"/>
      <c r="V43" s="36"/>
      <c r="W43" s="36"/>
      <c r="X43" s="36"/>
    </row>
    <row r="44" spans="1:24" ht="15" customHeight="1" x14ac:dyDescent="0.3">
      <c r="A44" s="299"/>
      <c r="B44" s="299"/>
      <c r="C44" s="299"/>
      <c r="D44" s="299"/>
      <c r="E44" s="299"/>
      <c r="F44" s="299"/>
      <c r="G44" s="299"/>
      <c r="H44" s="299"/>
      <c r="I44" s="299"/>
      <c r="J44" s="36"/>
      <c r="K44" s="36"/>
      <c r="L44" s="36"/>
      <c r="M44" s="36"/>
      <c r="N44" s="36"/>
      <c r="O44" s="36"/>
      <c r="P44" s="36"/>
      <c r="Q44" s="36"/>
      <c r="R44" s="36"/>
      <c r="S44" s="36"/>
      <c r="T44" s="36"/>
      <c r="U44" s="36"/>
      <c r="V44" s="36"/>
      <c r="W44" s="36"/>
      <c r="X44" s="36"/>
    </row>
    <row r="45" spans="1:24" ht="15" customHeight="1" x14ac:dyDescent="0.3">
      <c r="A45" s="299"/>
      <c r="B45" s="299"/>
      <c r="C45" s="299"/>
      <c r="D45" s="299"/>
      <c r="E45" s="299"/>
      <c r="F45" s="299"/>
      <c r="G45" s="299"/>
      <c r="H45" s="299"/>
      <c r="I45" s="299"/>
      <c r="J45" s="36"/>
      <c r="K45" s="36"/>
      <c r="L45" s="36"/>
      <c r="M45" s="36"/>
      <c r="N45" s="36"/>
      <c r="O45" s="36"/>
      <c r="P45" s="36"/>
      <c r="Q45" s="36"/>
      <c r="R45" s="36"/>
      <c r="S45" s="36"/>
      <c r="T45" s="36"/>
      <c r="U45" s="36"/>
      <c r="V45" s="36"/>
      <c r="W45" s="36"/>
      <c r="X45" s="36"/>
    </row>
    <row r="46" spans="1:24" ht="15" customHeight="1" x14ac:dyDescent="0.3">
      <c r="A46" s="299"/>
      <c r="B46" s="299"/>
      <c r="C46" s="299"/>
      <c r="D46" s="299"/>
      <c r="E46" s="299"/>
      <c r="F46" s="299"/>
      <c r="G46" s="299"/>
      <c r="H46" s="299"/>
      <c r="I46" s="299"/>
      <c r="J46" s="36"/>
      <c r="K46" s="36"/>
      <c r="L46" s="36"/>
      <c r="M46" s="36"/>
      <c r="N46" s="36"/>
      <c r="O46" s="36"/>
      <c r="P46" s="36"/>
      <c r="Q46" s="36"/>
      <c r="R46" s="36"/>
      <c r="S46" s="36"/>
      <c r="T46" s="36"/>
      <c r="U46" s="36"/>
      <c r="V46" s="36"/>
      <c r="W46" s="36"/>
      <c r="X46" s="36"/>
    </row>
    <row r="47" spans="1:24" x14ac:dyDescent="0.3">
      <c r="A47" s="299"/>
      <c r="B47" s="299"/>
      <c r="C47" s="299"/>
      <c r="D47" s="299"/>
      <c r="E47" s="299"/>
      <c r="F47" s="299"/>
      <c r="G47" s="299"/>
      <c r="H47" s="299"/>
      <c r="I47" s="299"/>
      <c r="J47" s="36"/>
      <c r="K47" s="36"/>
    </row>
    <row r="48" spans="1:24" x14ac:dyDescent="0.3">
      <c r="A48" s="299"/>
      <c r="B48" s="299"/>
      <c r="C48" s="299"/>
      <c r="D48" s="299"/>
      <c r="E48" s="299"/>
      <c r="F48" s="299"/>
      <c r="G48" s="299"/>
      <c r="H48" s="299"/>
      <c r="I48" s="299"/>
      <c r="J48" s="36"/>
      <c r="K48" s="36"/>
    </row>
    <row r="49" spans="1:11" x14ac:dyDescent="0.3">
      <c r="A49" s="299"/>
      <c r="B49" s="299"/>
      <c r="C49" s="299"/>
      <c r="D49" s="299"/>
      <c r="E49" s="299"/>
      <c r="F49" s="299"/>
      <c r="G49" s="299"/>
      <c r="H49" s="299"/>
      <c r="I49" s="299"/>
      <c r="J49" s="36"/>
      <c r="K49" s="36"/>
    </row>
    <row r="50" spans="1:11" x14ac:dyDescent="0.3">
      <c r="A50" s="299"/>
      <c r="B50" s="299"/>
      <c r="C50" s="299"/>
      <c r="D50" s="299"/>
      <c r="E50" s="299"/>
      <c r="F50" s="299"/>
      <c r="G50" s="299"/>
      <c r="H50" s="299"/>
      <c r="I50" s="299"/>
      <c r="J50" s="36"/>
      <c r="K50" s="36"/>
    </row>
    <row r="51" spans="1:11" x14ac:dyDescent="0.3">
      <c r="A51" s="299"/>
      <c r="B51" s="299"/>
      <c r="C51" s="299"/>
      <c r="D51" s="299"/>
      <c r="E51" s="299"/>
      <c r="F51" s="299"/>
      <c r="G51" s="299"/>
      <c r="H51" s="299"/>
      <c r="I51" s="299"/>
      <c r="J51" s="36"/>
      <c r="K51" s="36"/>
    </row>
    <row r="52" spans="1:11" x14ac:dyDescent="0.3">
      <c r="A52" s="299"/>
      <c r="B52" s="299"/>
      <c r="C52" s="299"/>
      <c r="D52" s="299"/>
      <c r="E52" s="299"/>
      <c r="F52" s="299"/>
      <c r="G52" s="299"/>
      <c r="H52" s="299"/>
      <c r="I52" s="299"/>
      <c r="J52" s="36"/>
      <c r="K52" s="36"/>
    </row>
    <row r="53" spans="1:11" x14ac:dyDescent="0.3">
      <c r="A53" s="299"/>
      <c r="B53" s="299"/>
      <c r="C53" s="299"/>
      <c r="D53" s="299"/>
      <c r="E53" s="299"/>
      <c r="F53" s="299"/>
      <c r="G53" s="299"/>
      <c r="H53" s="299"/>
      <c r="I53" s="299"/>
      <c r="J53" s="36"/>
    </row>
    <row r="54" spans="1:11" x14ac:dyDescent="0.3">
      <c r="A54" s="299"/>
      <c r="B54" s="299"/>
      <c r="C54" s="299"/>
      <c r="D54" s="299"/>
      <c r="E54" s="299"/>
      <c r="F54" s="299"/>
      <c r="G54" s="299"/>
      <c r="H54" s="299"/>
      <c r="I54" s="299"/>
      <c r="J54" s="36"/>
    </row>
    <row r="55" spans="1:11" x14ac:dyDescent="0.3">
      <c r="A55" s="299"/>
      <c r="B55" s="299"/>
      <c r="C55" s="299"/>
      <c r="D55" s="299"/>
      <c r="E55" s="299"/>
      <c r="F55" s="299"/>
      <c r="G55" s="299"/>
      <c r="H55" s="299"/>
      <c r="I55" s="299"/>
      <c r="J55" s="36"/>
    </row>
    <row r="57" spans="1:11" x14ac:dyDescent="0.3">
      <c r="A57" s="301" t="s">
        <v>147</v>
      </c>
      <c r="B57" s="301"/>
      <c r="C57" s="301"/>
      <c r="D57" s="301"/>
      <c r="E57" s="301"/>
      <c r="F57" s="301"/>
      <c r="G57" s="301"/>
      <c r="H57" s="301"/>
      <c r="I57" s="301"/>
    </row>
    <row r="58" spans="1:11" x14ac:dyDescent="0.3">
      <c r="A58" s="301"/>
      <c r="B58" s="301"/>
      <c r="C58" s="301"/>
      <c r="D58" s="301"/>
      <c r="E58" s="301"/>
      <c r="F58" s="301"/>
      <c r="G58" s="301"/>
      <c r="H58" s="301"/>
      <c r="I58" s="301"/>
    </row>
    <row r="59" spans="1:11" x14ac:dyDescent="0.3">
      <c r="A59" s="39"/>
    </row>
    <row r="60" spans="1:11" x14ac:dyDescent="0.3">
      <c r="A60" s="39" t="s">
        <v>6</v>
      </c>
      <c r="B60" s="302" t="s">
        <v>7</v>
      </c>
      <c r="C60" s="303"/>
      <c r="D60" s="303"/>
      <c r="E60" s="303"/>
      <c r="F60" s="304"/>
      <c r="G60" s="40" t="s">
        <v>148</v>
      </c>
      <c r="H60" s="297">
        <v>46164</v>
      </c>
      <c r="I60" s="297"/>
    </row>
    <row r="61" spans="1:11" x14ac:dyDescent="0.3">
      <c r="A61" s="39"/>
      <c r="B61" s="41"/>
      <c r="C61" s="41"/>
      <c r="D61" s="41"/>
      <c r="E61" s="41"/>
      <c r="F61" s="41"/>
      <c r="H61" s="41"/>
      <c r="I61" s="41"/>
    </row>
    <row r="62" spans="1:11" x14ac:dyDescent="0.3">
      <c r="A62" s="39" t="s">
        <v>149</v>
      </c>
      <c r="E62" s="294" t="s">
        <v>40</v>
      </c>
      <c r="F62" s="295"/>
      <c r="G62" s="295"/>
      <c r="H62" s="295"/>
      <c r="I62" s="296"/>
    </row>
    <row r="63" spans="1:11" x14ac:dyDescent="0.3">
      <c r="A63" s="39"/>
      <c r="E63" s="41"/>
      <c r="F63" s="41"/>
      <c r="G63" s="41"/>
      <c r="H63" s="41"/>
      <c r="I63" s="41"/>
    </row>
    <row r="64" spans="1:11" x14ac:dyDescent="0.3">
      <c r="A64" s="4" t="s">
        <v>150</v>
      </c>
      <c r="E64" s="298" t="s">
        <v>151</v>
      </c>
      <c r="F64" s="298"/>
      <c r="G64" s="298"/>
      <c r="H64" s="298"/>
      <c r="I64" s="298"/>
    </row>
    <row r="65" spans="5:9" x14ac:dyDescent="0.3">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09375" defaultRowHeight="14.4" x14ac:dyDescent="0.3"/>
  <cols>
    <col min="1" max="1" width="15.5546875" style="139" bestFit="1" customWidth="1"/>
    <col min="2" max="2" width="33.33203125" style="139" bestFit="1" customWidth="1"/>
    <col min="3" max="3" width="16.5546875" style="139" bestFit="1" customWidth="1"/>
    <col min="4" max="8" width="11.5546875" style="139" customWidth="1"/>
    <col min="9" max="9" width="12.5546875" style="139" bestFit="1" customWidth="1"/>
    <col min="10" max="10" width="13.44140625" style="139" bestFit="1" customWidth="1"/>
    <col min="11" max="16384" width="9.109375" style="139"/>
  </cols>
  <sheetData>
    <row r="1" spans="1:11" ht="23.4" x14ac:dyDescent="0.45">
      <c r="A1" s="305" t="s">
        <v>152</v>
      </c>
      <c r="B1" s="305"/>
      <c r="C1" s="305"/>
      <c r="D1" s="305"/>
      <c r="E1" s="305"/>
      <c r="F1" s="305"/>
      <c r="G1" s="305"/>
      <c r="H1" s="305"/>
      <c r="I1" s="305"/>
      <c r="J1" s="305"/>
      <c r="K1" s="138"/>
    </row>
    <row r="2" spans="1:11" ht="23.4" x14ac:dyDescent="0.45">
      <c r="A2" s="305" t="s">
        <v>153</v>
      </c>
      <c r="B2" s="305"/>
      <c r="C2" s="305"/>
      <c r="D2" s="305"/>
      <c r="E2" s="305"/>
      <c r="F2" s="305"/>
      <c r="G2" s="305"/>
      <c r="H2" s="305"/>
      <c r="I2" s="305"/>
      <c r="J2" s="305"/>
      <c r="K2" s="138"/>
    </row>
    <row r="3" spans="1:11" x14ac:dyDescent="0.3">
      <c r="A3" s="306" t="s">
        <v>154</v>
      </c>
      <c r="B3" s="306"/>
      <c r="C3" s="306"/>
      <c r="D3" s="306"/>
      <c r="E3" s="306"/>
      <c r="F3" s="306"/>
      <c r="G3" s="306"/>
      <c r="H3" s="306"/>
      <c r="I3" s="306"/>
      <c r="J3" s="306"/>
    </row>
    <row r="5" spans="1:11" x14ac:dyDescent="0.3">
      <c r="A5" s="140" t="s">
        <v>155</v>
      </c>
      <c r="B5" s="7" t="s">
        <v>7</v>
      </c>
      <c r="C5" s="307" t="str">
        <f>IF(B5="","select from dropdown","")</f>
        <v/>
      </c>
      <c r="D5" s="307"/>
    </row>
    <row r="6" spans="1:11" x14ac:dyDescent="0.3">
      <c r="A6" s="140" t="s">
        <v>156</v>
      </c>
      <c r="B6" s="141" t="s">
        <v>157</v>
      </c>
      <c r="C6" s="307" t="str">
        <f>IF(B6="","select from dropdown","")</f>
        <v/>
      </c>
      <c r="D6" s="307"/>
      <c r="E6" s="140"/>
      <c r="F6" s="307"/>
      <c r="G6" s="307"/>
    </row>
    <row r="7" spans="1:11" x14ac:dyDescent="0.3">
      <c r="A7" s="140" t="s">
        <v>158</v>
      </c>
      <c r="B7" s="7" t="s">
        <v>9</v>
      </c>
      <c r="C7" s="307" t="str">
        <f>IF(B7="","select from dropdown","")</f>
        <v/>
      </c>
      <c r="D7" s="307"/>
    </row>
    <row r="8" spans="1:11" x14ac:dyDescent="0.3">
      <c r="A8" s="140" t="s">
        <v>159</v>
      </c>
      <c r="B8" s="7"/>
      <c r="C8" s="307" t="str">
        <f>IF(B8="","select from dropdown","")</f>
        <v>select from dropdown</v>
      </c>
      <c r="D8" s="307"/>
    </row>
    <row r="10" spans="1:11" x14ac:dyDescent="0.3">
      <c r="A10" s="309" t="s">
        <v>113</v>
      </c>
      <c r="B10" s="309"/>
      <c r="C10" s="142" t="s">
        <v>160</v>
      </c>
      <c r="D10" s="142" t="s">
        <v>161</v>
      </c>
      <c r="E10" s="142" t="s">
        <v>162</v>
      </c>
      <c r="F10" s="142" t="s">
        <v>163</v>
      </c>
      <c r="G10" s="142" t="s">
        <v>164</v>
      </c>
      <c r="H10" s="142" t="s">
        <v>165</v>
      </c>
      <c r="I10" s="142" t="s">
        <v>166</v>
      </c>
      <c r="J10" s="142" t="s">
        <v>167</v>
      </c>
    </row>
    <row r="11" spans="1:11" x14ac:dyDescent="0.3">
      <c r="A11" s="310" t="s">
        <v>115</v>
      </c>
      <c r="B11" s="311"/>
      <c r="C11" s="145"/>
      <c r="D11" s="145"/>
      <c r="E11" s="145"/>
      <c r="F11" s="145"/>
      <c r="G11" s="145"/>
      <c r="H11" s="145"/>
      <c r="I11" s="145"/>
      <c r="J11" s="146"/>
    </row>
    <row r="12" spans="1:11" x14ac:dyDescent="0.3">
      <c r="A12" s="147" t="s">
        <v>116</v>
      </c>
      <c r="B12" s="148" t="s">
        <v>77</v>
      </c>
      <c r="C12" s="149">
        <f>IF('Budget Details &amp; Amendments'!U$142="Yes",'Budget Roll-Up'!O4,IF('Budget Details &amp; Amendments'!R$142="Yes",'Budget Roll-Up'!K4,IF('Budget Details &amp; Amendments'!O$142="Yes",'Budget Roll-Up'!G4,'Budget Roll-Up'!C4)))</f>
        <v>37167</v>
      </c>
      <c r="D12" s="18"/>
      <c r="E12" s="18"/>
      <c r="F12" s="18"/>
      <c r="G12" s="18"/>
      <c r="H12" s="18"/>
      <c r="I12" s="150">
        <f>SUM(D12:H12)</f>
        <v>0</v>
      </c>
      <c r="J12" s="150">
        <f>C12-I12</f>
        <v>37167</v>
      </c>
    </row>
    <row r="13" spans="1:11" x14ac:dyDescent="0.3">
      <c r="A13" s="147" t="s">
        <v>117</v>
      </c>
      <c r="B13" s="148" t="s">
        <v>88</v>
      </c>
      <c r="C13" s="149">
        <f>IF('Budget Details &amp; Amendments'!U$142="Yes",'Budget Roll-Up'!O5,IF('Budget Details &amp; Amendments'!R$142="Yes",'Budget Roll-Up'!K5,IF('Budget Details &amp; Amendments'!O$142="Yes",'Budget Roll-Up'!G5,'Budget Roll-Up'!C5)))</f>
        <v>0</v>
      </c>
      <c r="D13" s="18"/>
      <c r="E13" s="18"/>
      <c r="F13" s="18"/>
      <c r="G13" s="18"/>
      <c r="H13" s="18"/>
      <c r="I13" s="150">
        <f>SUM(D13:H13)</f>
        <v>0</v>
      </c>
      <c r="J13" s="150">
        <f t="shared" ref="J13:J14" si="0">C13-I13</f>
        <v>0</v>
      </c>
    </row>
    <row r="14" spans="1:11" ht="15" thickBot="1" x14ac:dyDescent="0.35">
      <c r="A14" s="147" t="s">
        <v>118</v>
      </c>
      <c r="B14" s="148" t="s">
        <v>119</v>
      </c>
      <c r="C14" s="151">
        <f>IF('Budget Details &amp; Amendments'!U$142="Yes",'Budget Roll-Up'!O6,IF('Budget Details &amp; Amendments'!R$142="Yes",'Budget Roll-Up'!K6,IF('Budget Details &amp; Amendments'!O$142="Yes",'Budget Roll-Up'!G6,'Budget Roll-Up'!C6)))</f>
        <v>13047.29</v>
      </c>
      <c r="D14" s="19"/>
      <c r="E14" s="19"/>
      <c r="F14" s="19"/>
      <c r="G14" s="19"/>
      <c r="H14" s="19"/>
      <c r="I14" s="152">
        <f>SUM(D14:H14)</f>
        <v>0</v>
      </c>
      <c r="J14" s="150">
        <f t="shared" si="0"/>
        <v>13047.29</v>
      </c>
    </row>
    <row r="15" spans="1:11" ht="15" thickBot="1" x14ac:dyDescent="0.35">
      <c r="A15" s="153"/>
      <c r="B15" s="143" t="s">
        <v>120</v>
      </c>
      <c r="C15" s="154">
        <f>SUM(C12:C14)</f>
        <v>50214.29</v>
      </c>
      <c r="D15" s="154">
        <f t="shared" ref="D15:J15" si="1">SUM(D12:D14)</f>
        <v>0</v>
      </c>
      <c r="E15" s="154">
        <f t="shared" si="1"/>
        <v>0</v>
      </c>
      <c r="F15" s="154">
        <f t="shared" si="1"/>
        <v>0</v>
      </c>
      <c r="G15" s="154">
        <f t="shared" si="1"/>
        <v>0</v>
      </c>
      <c r="H15" s="154">
        <f t="shared" si="1"/>
        <v>0</v>
      </c>
      <c r="I15" s="154">
        <f t="shared" ref="I15" si="2">SUM(I12:I14)</f>
        <v>0</v>
      </c>
      <c r="J15" s="154">
        <f t="shared" si="1"/>
        <v>50214.29</v>
      </c>
    </row>
    <row r="16" spans="1:11" x14ac:dyDescent="0.3">
      <c r="A16" s="155"/>
      <c r="B16" s="156"/>
      <c r="C16" s="157"/>
      <c r="D16" s="157"/>
      <c r="E16" s="157"/>
      <c r="F16" s="157"/>
      <c r="G16" s="157"/>
      <c r="H16" s="157"/>
      <c r="I16" s="157"/>
      <c r="J16" s="158"/>
    </row>
    <row r="17" spans="1:10" x14ac:dyDescent="0.3">
      <c r="A17" s="312" t="s">
        <v>121</v>
      </c>
      <c r="B17" s="313"/>
      <c r="C17" s="161"/>
      <c r="D17" s="161"/>
      <c r="E17" s="161"/>
      <c r="F17" s="161"/>
      <c r="G17" s="161"/>
      <c r="H17" s="161"/>
      <c r="I17" s="161"/>
      <c r="J17" s="162"/>
    </row>
    <row r="18" spans="1:10" x14ac:dyDescent="0.3">
      <c r="A18" s="147" t="s">
        <v>122</v>
      </c>
      <c r="B18" s="148" t="s">
        <v>94</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x14ac:dyDescent="0.3">
      <c r="A19" s="147" t="s">
        <v>123</v>
      </c>
      <c r="B19" s="148" t="s">
        <v>96</v>
      </c>
      <c r="C19" s="149">
        <f>IF('Budget Details &amp; Amendments'!U$142="Yes",'Budget Roll-Up'!O11,IF('Budget Details &amp; Amendments'!R$142="Yes",'Budget Roll-Up'!K11,IF('Budget Details &amp; Amendments'!O$142="Yes",'Budget Roll-Up'!G11,'Budget Roll-Up'!C11)))</f>
        <v>0</v>
      </c>
      <c r="D19" s="18"/>
      <c r="E19" s="18"/>
      <c r="F19" s="18"/>
      <c r="G19" s="18"/>
      <c r="H19" s="18"/>
      <c r="I19" s="150">
        <f t="shared" si="3"/>
        <v>0</v>
      </c>
      <c r="J19" s="150">
        <f t="shared" si="4"/>
        <v>0</v>
      </c>
    </row>
    <row r="20" spans="1:10" x14ac:dyDescent="0.3">
      <c r="A20" s="147" t="s">
        <v>124</v>
      </c>
      <c r="B20" s="148" t="s">
        <v>98</v>
      </c>
      <c r="C20" s="149">
        <f>IF('Budget Details &amp; Amendments'!U$142="Yes",'Budget Roll-Up'!O12,IF('Budget Details &amp; Amendments'!R$142="Yes",'Budget Roll-Up'!K12,IF('Budget Details &amp; Amendments'!O$142="Yes",'Budget Roll-Up'!G12,'Budget Roll-Up'!C12)))</f>
        <v>0</v>
      </c>
      <c r="D20" s="18"/>
      <c r="E20" s="18"/>
      <c r="F20" s="18"/>
      <c r="G20" s="18"/>
      <c r="H20" s="18"/>
      <c r="I20" s="150">
        <f t="shared" si="3"/>
        <v>0</v>
      </c>
      <c r="J20" s="150">
        <f t="shared" si="4"/>
        <v>0</v>
      </c>
    </row>
    <row r="21" spans="1:10" ht="15" thickBot="1" x14ac:dyDescent="0.35">
      <c r="A21" s="163" t="s">
        <v>125</v>
      </c>
      <c r="B21" s="148" t="s">
        <v>100</v>
      </c>
      <c r="C21" s="149">
        <f>IF('Budget Details &amp; Amendments'!U$142="Yes",'Budget Roll-Up'!O13,IF('Budget Details &amp; Amendments'!R$142="Yes",'Budget Roll-Up'!K13,IF('Budget Details &amp; Amendments'!O$142="Yes",'Budget Roll-Up'!G13,'Budget Roll-Up'!C13)))</f>
        <v>0</v>
      </c>
      <c r="D21" s="18"/>
      <c r="E21" s="18"/>
      <c r="F21" s="18"/>
      <c r="G21" s="18"/>
      <c r="H21" s="18"/>
      <c r="I21" s="150">
        <f t="shared" si="3"/>
        <v>0</v>
      </c>
      <c r="J21" s="150">
        <f t="shared" si="4"/>
        <v>0</v>
      </c>
    </row>
    <row r="22" spans="1:10" ht="15" thickBot="1" x14ac:dyDescent="0.35">
      <c r="A22" s="164"/>
      <c r="B22" s="159" t="s">
        <v>168</v>
      </c>
      <c r="C22" s="165">
        <f t="shared" ref="C22" si="5">SUM(C18:C21)</f>
        <v>0</v>
      </c>
      <c r="D22" s="165">
        <f t="shared" ref="D22:J22" si="6">SUM(D18:D21)</f>
        <v>0</v>
      </c>
      <c r="E22" s="165">
        <f t="shared" si="6"/>
        <v>0</v>
      </c>
      <c r="F22" s="165">
        <f t="shared" si="6"/>
        <v>0</v>
      </c>
      <c r="G22" s="165">
        <f t="shared" si="6"/>
        <v>0</v>
      </c>
      <c r="H22" s="165">
        <f t="shared" si="6"/>
        <v>0</v>
      </c>
      <c r="I22" s="165">
        <f t="shared" ref="I22" si="7">SUM(I18:I21)</f>
        <v>0</v>
      </c>
      <c r="J22" s="165">
        <f t="shared" si="6"/>
        <v>0</v>
      </c>
    </row>
    <row r="23" spans="1:10" ht="15" thickBot="1" x14ac:dyDescent="0.35">
      <c r="A23" s="155"/>
      <c r="B23" s="156"/>
      <c r="C23" s="157"/>
      <c r="D23" s="157"/>
      <c r="E23" s="157"/>
      <c r="F23" s="157"/>
      <c r="G23" s="157"/>
      <c r="H23" s="157"/>
      <c r="I23" s="157"/>
      <c r="J23" s="158"/>
    </row>
    <row r="24" spans="1:10" ht="15" thickBot="1" x14ac:dyDescent="0.35">
      <c r="A24" s="166" t="s">
        <v>128</v>
      </c>
      <c r="B24" s="167" t="s">
        <v>129</v>
      </c>
      <c r="C24" s="154">
        <f>IF('Budget Details &amp; Amendments'!U$142="Yes",'Budget Roll-Up'!O18,IF('Budget Details &amp; Amendments'!R$142="Yes",'Budget Roll-Up'!K18,IF('Budget Details &amp; Amendments'!O$142="Yes",'Budget Roll-Up'!G18,'Budget Roll-Up'!C18)))</f>
        <v>2510.71</v>
      </c>
      <c r="D24" s="20"/>
      <c r="E24" s="20"/>
      <c r="F24" s="20"/>
      <c r="G24" s="20"/>
      <c r="H24" s="20"/>
      <c r="I24" s="168">
        <f>SUM(D24:H24)</f>
        <v>0</v>
      </c>
      <c r="J24" s="169">
        <f>C24-I24</f>
        <v>2510.71</v>
      </c>
    </row>
    <row r="25" spans="1:10" ht="15" thickBot="1" x14ac:dyDescent="0.35">
      <c r="A25" s="155"/>
      <c r="B25" s="156"/>
      <c r="C25" s="157"/>
      <c r="D25" s="157"/>
      <c r="E25" s="157"/>
      <c r="F25" s="157"/>
      <c r="G25" s="157"/>
      <c r="H25" s="157"/>
      <c r="I25" s="157"/>
      <c r="J25" s="158"/>
    </row>
    <row r="26" spans="1:10" ht="15" thickBot="1" x14ac:dyDescent="0.35">
      <c r="A26" s="166" t="s">
        <v>130</v>
      </c>
      <c r="B26" s="167" t="s">
        <v>131</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 thickBot="1" x14ac:dyDescent="0.35">
      <c r="A27" s="155"/>
      <c r="B27" s="156"/>
      <c r="C27" s="157"/>
      <c r="D27" s="157"/>
      <c r="E27" s="157"/>
      <c r="F27" s="157"/>
      <c r="G27" s="157"/>
      <c r="H27" s="157"/>
      <c r="I27" s="157"/>
      <c r="J27" s="158"/>
    </row>
    <row r="28" spans="1:10" ht="15" thickBot="1" x14ac:dyDescent="0.35">
      <c r="A28" s="170"/>
      <c r="B28" s="171" t="s">
        <v>169</v>
      </c>
      <c r="C28" s="172">
        <f t="shared" ref="C28" si="8">C15+C22+C24+C26</f>
        <v>52725</v>
      </c>
      <c r="D28" s="172">
        <f t="shared" ref="D28:J28" si="9">D15+D22+D24+D26</f>
        <v>0</v>
      </c>
      <c r="E28" s="172">
        <f t="shared" si="9"/>
        <v>0</v>
      </c>
      <c r="F28" s="172">
        <f t="shared" si="9"/>
        <v>0</v>
      </c>
      <c r="G28" s="172">
        <f t="shared" si="9"/>
        <v>0</v>
      </c>
      <c r="H28" s="172">
        <f t="shared" si="9"/>
        <v>0</v>
      </c>
      <c r="I28" s="172">
        <f t="shared" ref="I28" si="10">I15+I22+I24+I26</f>
        <v>0</v>
      </c>
      <c r="J28" s="172">
        <f t="shared" si="9"/>
        <v>52725</v>
      </c>
    </row>
    <row r="29" spans="1:10" ht="15" thickTop="1" x14ac:dyDescent="0.3"/>
    <row r="30" spans="1:10" x14ac:dyDescent="0.3">
      <c r="A30" s="173"/>
      <c r="B30" s="160" t="s">
        <v>170</v>
      </c>
      <c r="C30" s="162"/>
      <c r="D30" s="174"/>
      <c r="E30" s="174"/>
      <c r="F30" s="174"/>
      <c r="G30" s="174"/>
      <c r="H30" s="174"/>
      <c r="I30" s="174">
        <f>SUM(D30:H30)</f>
        <v>0</v>
      </c>
      <c r="J30" s="174"/>
    </row>
    <row r="32" spans="1:10" x14ac:dyDescent="0.3">
      <c r="A32" s="175"/>
      <c r="B32" s="144" t="s">
        <v>171</v>
      </c>
      <c r="C32" s="176"/>
      <c r="D32" s="177">
        <f>D28-D30</f>
        <v>0</v>
      </c>
      <c r="E32" s="177">
        <f t="shared" ref="E32:H32" si="11">E28-E30</f>
        <v>0</v>
      </c>
      <c r="F32" s="177">
        <f t="shared" si="11"/>
        <v>0</v>
      </c>
      <c r="G32" s="177">
        <f t="shared" si="11"/>
        <v>0</v>
      </c>
      <c r="H32" s="177">
        <f t="shared" si="11"/>
        <v>0</v>
      </c>
      <c r="I32" s="177">
        <f>I28-I30</f>
        <v>0</v>
      </c>
      <c r="J32" s="177"/>
    </row>
    <row r="34" spans="1:10" x14ac:dyDescent="0.3">
      <c r="A34" s="139" t="s">
        <v>172</v>
      </c>
      <c r="B34" s="178"/>
      <c r="C34" s="178"/>
      <c r="D34" s="178"/>
      <c r="E34" s="178"/>
      <c r="F34" s="178"/>
      <c r="G34" s="178"/>
      <c r="H34" s="178"/>
      <c r="I34" s="178"/>
      <c r="J34" s="178"/>
    </row>
    <row r="35" spans="1:10" x14ac:dyDescent="0.3">
      <c r="A35" s="314"/>
      <c r="B35" s="315"/>
      <c r="C35" s="315"/>
      <c r="D35" s="315"/>
      <c r="E35" s="315"/>
      <c r="F35" s="315"/>
      <c r="G35" s="315"/>
      <c r="H35" s="315"/>
      <c r="I35" s="315"/>
      <c r="J35" s="316"/>
    </row>
    <row r="36" spans="1:10" x14ac:dyDescent="0.3">
      <c r="A36" s="317"/>
      <c r="B36" s="318"/>
      <c r="C36" s="318"/>
      <c r="D36" s="318"/>
      <c r="E36" s="318"/>
      <c r="F36" s="318"/>
      <c r="G36" s="318"/>
      <c r="H36" s="318"/>
      <c r="I36" s="318"/>
      <c r="J36" s="319"/>
    </row>
    <row r="37" spans="1:10" x14ac:dyDescent="0.3">
      <c r="A37" s="317"/>
      <c r="B37" s="318"/>
      <c r="C37" s="318"/>
      <c r="D37" s="318"/>
      <c r="E37" s="318"/>
      <c r="F37" s="318"/>
      <c r="G37" s="318"/>
      <c r="H37" s="318"/>
      <c r="I37" s="318"/>
      <c r="J37" s="319"/>
    </row>
    <row r="38" spans="1:10" x14ac:dyDescent="0.3">
      <c r="A38" s="317"/>
      <c r="B38" s="318"/>
      <c r="C38" s="318"/>
      <c r="D38" s="318"/>
      <c r="E38" s="318"/>
      <c r="F38" s="318"/>
      <c r="G38" s="318"/>
      <c r="H38" s="318"/>
      <c r="I38" s="318"/>
      <c r="J38" s="319"/>
    </row>
    <row r="39" spans="1:10" x14ac:dyDescent="0.3">
      <c r="A39" s="320"/>
      <c r="B39" s="321"/>
      <c r="C39" s="321"/>
      <c r="D39" s="321"/>
      <c r="E39" s="321"/>
      <c r="F39" s="321"/>
      <c r="G39" s="321"/>
      <c r="H39" s="321"/>
      <c r="I39" s="321"/>
      <c r="J39" s="322"/>
    </row>
    <row r="41" spans="1:10" ht="15" customHeight="1" x14ac:dyDescent="0.3">
      <c r="A41" s="323" t="s">
        <v>173</v>
      </c>
      <c r="B41" s="323"/>
      <c r="C41" s="323"/>
      <c r="D41" s="323"/>
      <c r="E41" s="323"/>
      <c r="F41" s="323"/>
      <c r="G41" s="323"/>
      <c r="H41" s="323"/>
      <c r="I41" s="323"/>
      <c r="J41" s="323"/>
    </row>
    <row r="42" spans="1:10" x14ac:dyDescent="0.3">
      <c r="A42" s="323"/>
      <c r="B42" s="323"/>
      <c r="C42" s="323"/>
      <c r="D42" s="323"/>
      <c r="E42" s="323"/>
      <c r="F42" s="323"/>
      <c r="G42" s="323"/>
      <c r="H42" s="323"/>
      <c r="I42" s="323"/>
      <c r="J42" s="323"/>
    </row>
    <row r="43" spans="1:10" x14ac:dyDescent="0.3">
      <c r="A43" s="323"/>
      <c r="B43" s="323"/>
      <c r="C43" s="323"/>
      <c r="D43" s="323"/>
      <c r="E43" s="323"/>
      <c r="F43" s="323"/>
      <c r="G43" s="323"/>
      <c r="H43" s="323"/>
      <c r="I43" s="323"/>
      <c r="J43" s="323"/>
    </row>
    <row r="44" spans="1:10" x14ac:dyDescent="0.3">
      <c r="A44" s="323"/>
      <c r="B44" s="323"/>
      <c r="C44" s="323"/>
      <c r="D44" s="323"/>
      <c r="E44" s="323"/>
      <c r="F44" s="323"/>
      <c r="G44" s="323"/>
      <c r="H44" s="323"/>
      <c r="I44" s="323"/>
      <c r="J44" s="323"/>
    </row>
    <row r="45" spans="1:10" x14ac:dyDescent="0.3">
      <c r="A45" s="323"/>
      <c r="B45" s="323"/>
      <c r="C45" s="323"/>
      <c r="D45" s="323"/>
      <c r="E45" s="323"/>
      <c r="F45" s="323"/>
      <c r="G45" s="323"/>
      <c r="H45" s="323"/>
      <c r="I45" s="323"/>
      <c r="J45" s="323"/>
    </row>
    <row r="46" spans="1:10" x14ac:dyDescent="0.3">
      <c r="A46" s="323"/>
      <c r="B46" s="323"/>
      <c r="C46" s="323"/>
      <c r="D46" s="323"/>
      <c r="E46" s="323"/>
      <c r="F46" s="323"/>
      <c r="G46" s="323"/>
      <c r="H46" s="323"/>
      <c r="I46" s="323"/>
      <c r="J46" s="323"/>
    </row>
    <row r="47" spans="1:10" x14ac:dyDescent="0.3">
      <c r="A47" s="323"/>
      <c r="B47" s="323"/>
      <c r="C47" s="323"/>
      <c r="D47" s="323"/>
      <c r="E47" s="323"/>
      <c r="F47" s="323"/>
      <c r="G47" s="323"/>
      <c r="H47" s="323"/>
      <c r="I47" s="323"/>
      <c r="J47" s="323"/>
    </row>
    <row r="48" spans="1:10" x14ac:dyDescent="0.3">
      <c r="A48" s="323"/>
      <c r="B48" s="323"/>
      <c r="C48" s="323"/>
      <c r="D48" s="323"/>
      <c r="E48" s="323"/>
      <c r="F48" s="323"/>
      <c r="G48" s="323"/>
      <c r="H48" s="323"/>
      <c r="I48" s="323"/>
      <c r="J48" s="323"/>
    </row>
    <row r="49" spans="1:12" x14ac:dyDescent="0.3">
      <c r="A49" s="179"/>
      <c r="B49" s="179"/>
      <c r="C49" s="179"/>
      <c r="D49" s="179"/>
      <c r="E49" s="179"/>
      <c r="F49" s="179"/>
      <c r="G49" s="179"/>
      <c r="H49" s="179"/>
      <c r="I49" s="179"/>
      <c r="J49" s="179"/>
    </row>
    <row r="50" spans="1:12" x14ac:dyDescent="0.3">
      <c r="A50" s="179"/>
      <c r="B50" s="179"/>
      <c r="C50" s="179"/>
      <c r="D50" s="179"/>
      <c r="E50" s="179"/>
      <c r="F50" s="179"/>
      <c r="G50" s="179"/>
      <c r="H50" s="179"/>
      <c r="I50" s="179"/>
      <c r="J50" s="179"/>
    </row>
    <row r="51" spans="1:12" x14ac:dyDescent="0.3">
      <c r="A51" s="321"/>
      <c r="B51" s="321"/>
      <c r="C51" s="179"/>
      <c r="D51" s="324"/>
      <c r="E51" s="324"/>
      <c r="F51" s="180"/>
      <c r="G51" s="180"/>
      <c r="H51" s="180"/>
      <c r="I51" s="180"/>
      <c r="J51" s="179"/>
    </row>
    <row r="52" spans="1:12" x14ac:dyDescent="0.3">
      <c r="A52" s="325" t="s">
        <v>174</v>
      </c>
      <c r="B52" s="325"/>
      <c r="D52" s="139" t="s">
        <v>175</v>
      </c>
    </row>
    <row r="55" spans="1:12" ht="15.6" x14ac:dyDescent="0.3">
      <c r="A55" s="326" t="s">
        <v>176</v>
      </c>
      <c r="B55" s="326"/>
      <c r="C55" s="326"/>
      <c r="F55" s="8"/>
      <c r="G55" s="8"/>
      <c r="H55" s="8"/>
      <c r="I55" s="8"/>
      <c r="J55" s="8"/>
      <c r="K55" s="8"/>
      <c r="L55" s="8"/>
    </row>
    <row r="56" spans="1:12" x14ac:dyDescent="0.3">
      <c r="A56" s="308" t="s">
        <v>177</v>
      </c>
      <c r="B56" s="308"/>
    </row>
  </sheetData>
  <sheetProtection algorithmName="SHA-512" hashValue="OejXwTBjvvMp3K5kxoK0BfpAGUv196FTMzZ9Fb6rYYXT9My8nFvLuzU2otBQ88eb3Z+a2HtibvO5uwQDAZHM2Q==" saltValue="i81vVyiXWZ/+NwbCLcepRw==" spinCount="100000" sheet="1" objects="1" scenarios="1" formatColumns="0"/>
  <mergeCells count="18">
    <mergeCell ref="A56:B56"/>
    <mergeCell ref="C7:D7"/>
    <mergeCell ref="C8:D8"/>
    <mergeCell ref="A10:B10"/>
    <mergeCell ref="A11:B11"/>
    <mergeCell ref="A17:B17"/>
    <mergeCell ref="A35:J39"/>
    <mergeCell ref="A41:J48"/>
    <mergeCell ref="A51:B51"/>
    <mergeCell ref="D51:E51"/>
    <mergeCell ref="A52:B52"/>
    <mergeCell ref="A55:C55"/>
    <mergeCell ref="A1:J1"/>
    <mergeCell ref="A2:J2"/>
    <mergeCell ref="A3:J3"/>
    <mergeCell ref="C5:D5"/>
    <mergeCell ref="C6:D6"/>
    <mergeCell ref="F6:G6"/>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4.4" x14ac:dyDescent="0.3"/>
  <cols>
    <col min="2" max="2" width="4" bestFit="1" customWidth="1"/>
    <col min="4" max="4" width="21.6640625" bestFit="1" customWidth="1"/>
    <col min="6" max="6" width="33.33203125" bestFit="1" customWidth="1"/>
    <col min="8" max="8" width="14.109375" bestFit="1" customWidth="1"/>
    <col min="10" max="10" width="33.33203125" bestFit="1" customWidth="1"/>
    <col min="12" max="12" width="10.5546875" bestFit="1" customWidth="1"/>
    <col min="14" max="14" width="26.33203125" bestFit="1" customWidth="1"/>
    <col min="16" max="16" width="11.33203125" bestFit="1" customWidth="1"/>
    <col min="18" max="18" width="18.44140625" bestFit="1" customWidth="1"/>
  </cols>
  <sheetData>
    <row r="2" spans="2:18" x14ac:dyDescent="0.3">
      <c r="B2" t="s">
        <v>72</v>
      </c>
      <c r="D2" s="9" t="s">
        <v>178</v>
      </c>
      <c r="F2" s="9" t="s">
        <v>179</v>
      </c>
      <c r="H2" s="9" t="s">
        <v>180</v>
      </c>
      <c r="J2" s="9" t="s">
        <v>179</v>
      </c>
      <c r="L2" s="9" t="s">
        <v>158</v>
      </c>
      <c r="N2" s="9" t="s">
        <v>181</v>
      </c>
      <c r="P2" s="9" t="s">
        <v>182</v>
      </c>
      <c r="R2" s="9" t="s">
        <v>183</v>
      </c>
    </row>
    <row r="3" spans="2:18" x14ac:dyDescent="0.3">
      <c r="B3" t="s">
        <v>184</v>
      </c>
    </row>
    <row r="4" spans="2:18" x14ac:dyDescent="0.3">
      <c r="D4" t="s">
        <v>185</v>
      </c>
      <c r="F4" t="s">
        <v>186</v>
      </c>
      <c r="H4" t="s">
        <v>187</v>
      </c>
      <c r="J4" t="s">
        <v>186</v>
      </c>
      <c r="L4" t="s">
        <v>188</v>
      </c>
      <c r="N4" t="s">
        <v>189</v>
      </c>
      <c r="P4" t="s">
        <v>48</v>
      </c>
      <c r="R4" t="s">
        <v>190</v>
      </c>
    </row>
    <row r="5" spans="2:18" x14ac:dyDescent="0.3">
      <c r="D5" t="s">
        <v>191</v>
      </c>
      <c r="F5" t="s">
        <v>192</v>
      </c>
      <c r="H5" t="s">
        <v>193</v>
      </c>
      <c r="J5" t="s">
        <v>192</v>
      </c>
      <c r="L5" t="s">
        <v>9</v>
      </c>
      <c r="N5" t="s">
        <v>194</v>
      </c>
      <c r="P5" t="s">
        <v>195</v>
      </c>
      <c r="R5" t="s">
        <v>196</v>
      </c>
    </row>
    <row r="6" spans="2:18" x14ac:dyDescent="0.3">
      <c r="D6" t="s">
        <v>157</v>
      </c>
      <c r="F6" t="s">
        <v>197</v>
      </c>
      <c r="H6" t="s">
        <v>198</v>
      </c>
      <c r="J6" t="s">
        <v>199</v>
      </c>
      <c r="L6" t="s">
        <v>200</v>
      </c>
      <c r="N6" t="s">
        <v>201</v>
      </c>
      <c r="P6" t="s">
        <v>202</v>
      </c>
      <c r="R6" t="s">
        <v>203</v>
      </c>
    </row>
    <row r="7" spans="2:18" x14ac:dyDescent="0.3">
      <c r="D7" t="s">
        <v>204</v>
      </c>
      <c r="F7" t="s">
        <v>199</v>
      </c>
      <c r="H7" t="s">
        <v>205</v>
      </c>
      <c r="J7" t="s">
        <v>206</v>
      </c>
      <c r="L7" t="s">
        <v>207</v>
      </c>
      <c r="P7" t="s">
        <v>50</v>
      </c>
    </row>
    <row r="8" spans="2:18" x14ac:dyDescent="0.3">
      <c r="D8" t="s">
        <v>208</v>
      </c>
      <c r="F8" t="s">
        <v>206</v>
      </c>
      <c r="H8" t="s">
        <v>209</v>
      </c>
      <c r="J8" t="s">
        <v>7</v>
      </c>
      <c r="P8" t="s">
        <v>210</v>
      </c>
    </row>
    <row r="9" spans="2:18" x14ac:dyDescent="0.3">
      <c r="F9" t="s">
        <v>7</v>
      </c>
      <c r="J9" t="s">
        <v>211</v>
      </c>
    </row>
    <row r="10" spans="2:18" x14ac:dyDescent="0.3">
      <c r="F10" t="s">
        <v>211</v>
      </c>
      <c r="J10" t="s">
        <v>212</v>
      </c>
    </row>
    <row r="11" spans="2:18" x14ac:dyDescent="0.3">
      <c r="F11" t="s">
        <v>212</v>
      </c>
      <c r="J11" t="s">
        <v>213</v>
      </c>
    </row>
    <row r="12" spans="2:18" x14ac:dyDescent="0.3">
      <c r="F12" t="s">
        <v>213</v>
      </c>
      <c r="J12" t="s">
        <v>214</v>
      </c>
    </row>
    <row r="13" spans="2:18" x14ac:dyDescent="0.3">
      <c r="F13" t="s">
        <v>214</v>
      </c>
      <c r="J13" t="s">
        <v>215</v>
      </c>
    </row>
    <row r="14" spans="2:18" x14ac:dyDescent="0.3">
      <c r="F14" t="s">
        <v>215</v>
      </c>
      <c r="J14" t="s">
        <v>216</v>
      </c>
    </row>
    <row r="15" spans="2:18" x14ac:dyDescent="0.3">
      <c r="F15" t="s">
        <v>216</v>
      </c>
      <c r="J15" t="s">
        <v>217</v>
      </c>
    </row>
    <row r="16" spans="2:18" x14ac:dyDescent="0.3">
      <c r="F16" t="s">
        <v>217</v>
      </c>
      <c r="J16" t="s">
        <v>218</v>
      </c>
    </row>
    <row r="17" spans="6:6" x14ac:dyDescent="0.3">
      <c r="F17" t="s">
        <v>218</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Contact Information</vt:lpstr>
      <vt:lpstr>Narrative</vt:lpstr>
      <vt:lpstr>Budget Details &amp; Amendments</vt:lpstr>
      <vt:lpstr>Budget Roll-Up</vt:lpstr>
      <vt:lpstr>Project Roll_Up</vt:lpstr>
      <vt:lpstr>Program Assurances</vt:lpstr>
      <vt:lpstr>Perkins Quarterly Report</vt:lpstr>
      <vt:lpstr>List</vt:lpstr>
      <vt:lpstr>'Program Assurances'!Print_Area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Angelina Fillinger</cp:lastModifiedBy>
  <cp:revision/>
  <dcterms:created xsi:type="dcterms:W3CDTF">2024-04-05T00:13:16Z</dcterms:created>
  <dcterms:modified xsi:type="dcterms:W3CDTF">2026-06-24T20:54:25Z</dcterms:modified>
  <cp:category/>
  <cp:contentStatus/>
</cp:coreProperties>
</file>