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tella.msu.montana.edu\Workforce\Perkins\Applications &amp; Docs\24-25\Nontrad\"/>
    </mc:Choice>
  </mc:AlternateContent>
  <xr:revisionPtr revIDLastSave="0" documentId="8_{D9B49A98-0B6D-4868-8452-6F20C28D66EF}" xr6:coauthVersionLast="47" xr6:coauthVersionMax="47" xr10:uidLastSave="{00000000-0000-0000-0000-000000000000}"/>
  <workbookProtection workbookAlgorithmName="SHA-512" workbookHashValue="cZ9VIixJru+1qduLDDv3gJUgSFmPB5tLNtgvT5y6f38ddoe40y9jZMBt37iFDkaTY/g3UTQapgR0Raq6B9XiVQ==" workbookSaltValue="FG2QWL2N6O8uJ+YlO0cpYA==" workbookSpinCount="100000" lockStructure="1"/>
  <bookViews>
    <workbookView xWindow="-26940" yWindow="465" windowWidth="21600" windowHeight="11145" tabRatio="810"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erkins Quarterly Report" sheetId="5" r:id="rId6"/>
    <sheet name="List" sheetId="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4" l="1"/>
  <c r="O18" i="7" s="1"/>
  <c r="Q122" i="4"/>
  <c r="K18" i="7" s="1"/>
  <c r="S20" i="7"/>
  <c r="J3" i="8"/>
  <c r="H3" i="8"/>
  <c r="F3" i="8"/>
  <c r="D3" i="8"/>
  <c r="B3" i="8"/>
  <c r="S137" i="4"/>
  <c r="O20" i="7" s="1"/>
  <c r="Q137" i="4"/>
  <c r="K20" i="7" s="1"/>
  <c r="O137" i="4"/>
  <c r="G20" i="7" s="1"/>
  <c r="N137" i="4"/>
  <c r="C20" i="7" s="1"/>
  <c r="U136" i="4"/>
  <c r="U135" i="4"/>
  <c r="U134" i="4"/>
  <c r="U133" i="4"/>
  <c r="U132" i="4"/>
  <c r="U131" i="4"/>
  <c r="U130" i="4"/>
  <c r="U129" i="4"/>
  <c r="U128" i="4"/>
  <c r="U127" i="4"/>
  <c r="U115" i="4"/>
  <c r="U114" i="4"/>
  <c r="U113" i="4"/>
  <c r="U112" i="4"/>
  <c r="U111" i="4"/>
  <c r="U110" i="4"/>
  <c r="U109" i="4"/>
  <c r="U108" i="4"/>
  <c r="U107" i="4"/>
  <c r="U106" i="4"/>
  <c r="U101" i="4"/>
  <c r="U100" i="4"/>
  <c r="U99" i="4"/>
  <c r="U98" i="4"/>
  <c r="U97" i="4"/>
  <c r="U96" i="4"/>
  <c r="U95" i="4"/>
  <c r="U94" i="4"/>
  <c r="U93" i="4"/>
  <c r="U92" i="4"/>
  <c r="U87" i="4"/>
  <c r="U86" i="4"/>
  <c r="U85" i="4"/>
  <c r="U84" i="4"/>
  <c r="U83" i="4"/>
  <c r="U82" i="4"/>
  <c r="U81" i="4"/>
  <c r="U80" i="4"/>
  <c r="U79" i="4"/>
  <c r="U78" i="4"/>
  <c r="U73" i="4"/>
  <c r="U72" i="4"/>
  <c r="U71" i="4"/>
  <c r="U70" i="4"/>
  <c r="U69" i="4"/>
  <c r="U68" i="4"/>
  <c r="U67" i="4"/>
  <c r="U66" i="4"/>
  <c r="U65" i="4"/>
  <c r="U64" i="4"/>
  <c r="U56" i="4"/>
  <c r="U55" i="4"/>
  <c r="U54" i="4"/>
  <c r="U53" i="4"/>
  <c r="U52" i="4"/>
  <c r="U51" i="4"/>
  <c r="U50" i="4"/>
  <c r="U49" i="4"/>
  <c r="U48" i="4"/>
  <c r="U47" i="4"/>
  <c r="U42" i="4"/>
  <c r="U41" i="4"/>
  <c r="U40" i="4"/>
  <c r="U39" i="4"/>
  <c r="U38" i="4"/>
  <c r="U37" i="4"/>
  <c r="U36" i="4"/>
  <c r="U35" i="4"/>
  <c r="U34" i="4"/>
  <c r="U33" i="4"/>
  <c r="U28" i="4"/>
  <c r="U27" i="4"/>
  <c r="U26" i="4"/>
  <c r="U25" i="4"/>
  <c r="U24" i="4"/>
  <c r="U23" i="4"/>
  <c r="U22" i="4"/>
  <c r="U21" i="4"/>
  <c r="U20" i="4"/>
  <c r="U19" i="4"/>
  <c r="S116" i="4"/>
  <c r="O13" i="7" s="1"/>
  <c r="Q116" i="4"/>
  <c r="K13" i="7" s="1"/>
  <c r="O116" i="4"/>
  <c r="G13" i="7" s="1"/>
  <c r="N116" i="4"/>
  <c r="C13" i="7" s="1"/>
  <c r="S88" i="4"/>
  <c r="O11" i="7" s="1"/>
  <c r="Q88" i="4"/>
  <c r="K11" i="7" s="1"/>
  <c r="O88" i="4"/>
  <c r="G11" i="7" s="1"/>
  <c r="N88" i="4"/>
  <c r="C11" i="7" s="1"/>
  <c r="S43" i="4"/>
  <c r="O5" i="7" s="1"/>
  <c r="Q43" i="4"/>
  <c r="K5" i="7" s="1"/>
  <c r="O43" i="4"/>
  <c r="G5" i="7" s="1"/>
  <c r="N43"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U137" i="4" l="1"/>
  <c r="C26" i="5" s="1"/>
  <c r="J26" i="5" s="1"/>
  <c r="U43" i="4"/>
  <c r="U57" i="4"/>
  <c r="U74" i="4"/>
  <c r="U88" i="4"/>
  <c r="U102" i="4"/>
  <c r="U116" i="4"/>
  <c r="S13" i="7" s="1"/>
  <c r="U29" i="4"/>
  <c r="S4" i="7" s="1"/>
  <c r="I28" i="5"/>
  <c r="I32" i="5" s="1"/>
  <c r="F28" i="5"/>
  <c r="F32" i="5" s="1"/>
  <c r="C13" i="5" l="1"/>
  <c r="J13" i="5" s="1"/>
  <c r="S5" i="7"/>
  <c r="C18" i="5"/>
  <c r="J18" i="5" s="1"/>
  <c r="S10" i="7"/>
  <c r="C20" i="5"/>
  <c r="J20" i="5" s="1"/>
  <c r="S12" i="7"/>
  <c r="C19" i="5"/>
  <c r="J19" i="5" s="1"/>
  <c r="S11" i="7"/>
  <c r="C14" i="5"/>
  <c r="S6" i="7"/>
  <c r="U59" i="4"/>
  <c r="C12" i="5"/>
  <c r="U118" i="4"/>
  <c r="C21" i="5"/>
  <c r="S7" i="7" l="1"/>
  <c r="S14" i="7"/>
  <c r="U120" i="4"/>
  <c r="U122" i="4" s="1"/>
  <c r="J21" i="5"/>
  <c r="J22" i="5" s="1"/>
  <c r="C22" i="5"/>
  <c r="S16" i="7" l="1"/>
  <c r="C24" i="5"/>
  <c r="J24" i="5" s="1"/>
  <c r="S18" i="7"/>
  <c r="U139" i="4"/>
  <c r="N102" i="4"/>
  <c r="C12" i="7" s="1"/>
  <c r="S102" i="4"/>
  <c r="O12" i="7" s="1"/>
  <c r="Q102" i="4"/>
  <c r="K12" i="7" s="1"/>
  <c r="O102" i="4"/>
  <c r="G12" i="7" s="1"/>
  <c r="S74" i="4"/>
  <c r="O10" i="7" s="1"/>
  <c r="Q74" i="4"/>
  <c r="K10" i="7" s="1"/>
  <c r="O74" i="4"/>
  <c r="N74" i="4"/>
  <c r="C10" i="7" s="1"/>
  <c r="S57" i="4"/>
  <c r="O6" i="7" s="1"/>
  <c r="Q57" i="4"/>
  <c r="K6" i="7" s="1"/>
  <c r="O57" i="4"/>
  <c r="G6" i="7" s="1"/>
  <c r="N57" i="4"/>
  <c r="S29" i="4"/>
  <c r="Q29" i="4"/>
  <c r="O29" i="4"/>
  <c r="N29" i="4"/>
  <c r="C4" i="7" s="1"/>
  <c r="S22" i="7" l="1"/>
  <c r="O14" i="7"/>
  <c r="K14" i="7"/>
  <c r="C14" i="7"/>
  <c r="O118" i="4"/>
  <c r="G10" i="7"/>
  <c r="G14" i="7" s="1"/>
  <c r="J14" i="5"/>
  <c r="C6" i="7"/>
  <c r="C7" i="7" s="1"/>
  <c r="S59" i="4"/>
  <c r="O4" i="7"/>
  <c r="O7" i="7" s="1"/>
  <c r="O16" i="7" s="1"/>
  <c r="O22" i="7" s="1"/>
  <c r="Q59" i="4"/>
  <c r="K4" i="7"/>
  <c r="K7" i="7" s="1"/>
  <c r="O59" i="4"/>
  <c r="G4" i="7"/>
  <c r="G7" i="7" s="1"/>
  <c r="N118" i="4"/>
  <c r="Q118" i="4"/>
  <c r="S118" i="4"/>
  <c r="N59" i="4"/>
  <c r="J12" i="5"/>
  <c r="C15" i="5"/>
  <c r="C28" i="5" s="1"/>
  <c r="K16" i="7" l="1"/>
  <c r="K22" i="7" s="1"/>
  <c r="G16" i="7"/>
  <c r="J15" i="5"/>
  <c r="J28" i="5" s="1"/>
  <c r="C16" i="7"/>
  <c r="S120" i="4"/>
  <c r="O120" i="4"/>
  <c r="O122" i="4" s="1"/>
  <c r="G18" i="7" s="1"/>
  <c r="Q120" i="4"/>
  <c r="N120" i="4"/>
  <c r="T122" i="4"/>
  <c r="R122" i="4"/>
  <c r="G22" i="7" l="1"/>
  <c r="O139" i="4"/>
  <c r="P139" i="4" s="1"/>
  <c r="N122" i="4"/>
  <c r="C18" i="7" s="1"/>
  <c r="C22" i="7" s="1"/>
  <c r="S139" i="4"/>
  <c r="T139" i="4" s="1"/>
  <c r="Q139" i="4"/>
  <c r="R139" i="4" s="1"/>
  <c r="N139" i="4" l="1"/>
</calcChain>
</file>

<file path=xl/sharedStrings.xml><?xml version="1.0" encoding="utf-8"?>
<sst xmlns="http://schemas.openxmlformats.org/spreadsheetml/2006/main" count="483" uniqueCount="194">
  <si>
    <t>Perkins Non-traditional Occupations by Gender Grant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</si>
  <si>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</si>
  <si>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Ciera Franks-Ongoy</t>
    </r>
  </si>
  <si>
    <r>
      <rPr>
        <b/>
        <sz val="11"/>
        <color theme="1"/>
        <rFont val="Aptos Narrow"/>
        <family val="2"/>
        <scheme val="minor"/>
      </rPr>
      <t>Phone:</t>
    </r>
    <r>
      <rPr>
        <sz val="11"/>
        <color theme="1"/>
        <rFont val="Calibri"/>
        <family val="2"/>
      </rPr>
      <t xml:space="preserve"> 406-449-9132</t>
    </r>
  </si>
  <si>
    <r>
      <rPr>
        <b/>
        <sz val="11"/>
        <color theme="1"/>
        <rFont val="Aptos Narrow"/>
        <family val="2"/>
        <scheme val="minor"/>
      </rPr>
      <t>Email:</t>
    </r>
    <r>
      <rPr>
        <sz val="11"/>
        <color theme="1"/>
        <rFont val="Calibri"/>
        <family val="2"/>
      </rPr>
      <t xml:space="preserve"> cfranksongoy@montana.edu</t>
    </r>
  </si>
  <si>
    <t>Application Due Date:</t>
  </si>
  <si>
    <t>Ongoing until funds are allocated</t>
  </si>
  <si>
    <t>Campus:</t>
  </si>
  <si>
    <t>Gallatin College</t>
  </si>
  <si>
    <t>Grant Year:</t>
  </si>
  <si>
    <t>2024-2025</t>
  </si>
  <si>
    <t>Grant Manager:</t>
  </si>
  <si>
    <t>Reardon</t>
  </si>
  <si>
    <t xml:space="preserve">Anna </t>
  </si>
  <si>
    <t>Last Name</t>
  </si>
  <si>
    <t>First Name</t>
  </si>
  <si>
    <t>MSU, 101 Hamilton Hall</t>
  </si>
  <si>
    <t>Address</t>
  </si>
  <si>
    <t>Bozeman</t>
  </si>
  <si>
    <t>MT</t>
  </si>
  <si>
    <t xml:space="preserve">City </t>
  </si>
  <si>
    <t>State</t>
  </si>
  <si>
    <t>Zip Code</t>
  </si>
  <si>
    <t>406-994-7752</t>
  </si>
  <si>
    <t>Phone</t>
  </si>
  <si>
    <t>Extension</t>
  </si>
  <si>
    <t>Fax</t>
  </si>
  <si>
    <t>anna.reardon@montana.edu</t>
  </si>
  <si>
    <t>Email Address</t>
  </si>
  <si>
    <t>Fiscal Manager:</t>
  </si>
  <si>
    <t>Clementich</t>
  </si>
  <si>
    <t>Nathan</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</si>
  <si>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</si>
  <si>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</si>
  <si>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</si>
  <si>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</si>
  <si>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Stephanie Gray, Dean</t>
  </si>
  <si>
    <t>stephanie.gray2@montana.edu</t>
  </si>
  <si>
    <t>Perkins Non-Trad Project</t>
  </si>
  <si>
    <t>Project Title:</t>
  </si>
  <si>
    <t>Begin Quarter: (Please select):</t>
  </si>
  <si>
    <t>Quarter 1</t>
  </si>
  <si>
    <t>End Quarter: (Please select):</t>
  </si>
  <si>
    <t>Quarter 4</t>
  </si>
  <si>
    <t>Project Description:</t>
  </si>
  <si>
    <t>Expected Outcomes:</t>
  </si>
  <si>
    <t>Describe the Evaluation of the Project:</t>
  </si>
  <si>
    <t>Grant Amount Requested:</t>
  </si>
  <si>
    <t>Administrative Costs:</t>
  </si>
  <si>
    <t>Federal Guidelines state that no more than 5% of project funds can go to administration and indirect costs.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</si>
  <si>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</si>
  <si>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</si>
  <si>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</si>
  <si>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</si>
  <si>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</si>
  <si>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</si>
  <si>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</si>
  <si>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</si>
  <si>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</si>
  <si>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</si>
  <si>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</si>
  <si>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</si>
  <si>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</si>
  <si>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</si>
  <si>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</si>
  <si>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Total Salaries:</t>
  </si>
  <si>
    <t>Hourly Wages</t>
  </si>
  <si>
    <t>Total Hourly Wages:</t>
  </si>
  <si>
    <t>Employee Benefits (FICA, Retirement, WC, SUE) &amp; Health Insurance (Annual Premium times % of FTE)</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</si>
  <si>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</si>
  <si>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</si>
  <si>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</si>
  <si>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</si>
  <si>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</si>
  <si>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</si>
  <si>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</si>
  <si>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</si>
  <si>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</si>
  <si>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</si>
  <si>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</si>
  <si>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</si>
  <si>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</si>
  <si>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</si>
  <si>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</si>
  <si>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</si>
  <si>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</si>
  <si>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</si>
  <si>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</si>
  <si>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</si>
  <si>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</si>
  <si>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</si>
  <si>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</si>
  <si>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</si>
  <si>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</si>
  <si>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</si>
  <si>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</si>
  <si>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</si>
  <si>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</si>
  <si>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</si>
  <si>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</si>
  <si>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</si>
  <si>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</si>
  <si>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</si>
  <si>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</si>
  <si>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</si>
  <si>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</si>
  <si>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</si>
  <si>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</si>
  <si>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</si>
  <si>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</si>
  <si>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</si>
  <si>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 xml:space="preserve">Strengthening Career and Technical Education for the 21st Century Act </t>
  </si>
  <si>
    <t>(Perkins V)</t>
  </si>
  <si>
    <t>Quarterly Report of Expenditures</t>
  </si>
  <si>
    <t>Grant Recipient:</t>
  </si>
  <si>
    <t>Grant Type:</t>
  </si>
  <si>
    <t>Non-Traditional</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</si>
  <si>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</si>
  <si>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</si>
  <si>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</si>
  <si>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</si>
  <si>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</si>
  <si>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</si>
  <si>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</si>
  <si>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</si>
  <si>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</si>
  <si>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</si>
  <si>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</si>
  <si>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</si>
  <si>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</si>
  <si>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</si>
  <si>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</si>
  <si>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</si>
  <si>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</si>
  <si>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</si>
  <si>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</si>
  <si>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</si>
  <si>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</si>
  <si>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</si>
  <si>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</si>
  <si>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</si>
  <si>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</si>
  <si>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</si>
  <si>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Local Application</t>
  </si>
  <si>
    <t>Blackfeet Community College</t>
  </si>
  <si>
    <t>Q1 - 9/30</t>
  </si>
  <si>
    <t>Equity in Fire Science</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</si>
  <si>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</si>
  <si>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</si>
  <si>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</si>
  <si>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</si>
  <si>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</si>
  <si>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</si>
  <si>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</si>
  <si>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</si>
  <si>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</si>
  <si>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</si>
  <si>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</si>
  <si>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</si>
  <si>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</si>
  <si>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Institutions</t>
  </si>
  <si>
    <t>Final</t>
  </si>
  <si>
    <t>Ongoing</t>
  </si>
  <si>
    <t>Great Falls College</t>
  </si>
  <si>
    <t>Helena College</t>
  </si>
  <si>
    <t>Highlands College</t>
  </si>
  <si>
    <t>Miles Community College</t>
  </si>
  <si>
    <t>Missoula College</t>
  </si>
  <si>
    <t>MSU Northern</t>
  </si>
  <si>
    <t>Salish Kootenai College</t>
  </si>
  <si>
    <t>UM Western</t>
  </si>
  <si>
    <t>david.cohenour@montana.edu</t>
  </si>
  <si>
    <t>Charlynn</t>
  </si>
  <si>
    <t>Malcom</t>
  </si>
  <si>
    <t>charlynn.malcom@montana.edu</t>
  </si>
  <si>
    <t>David Cohenour, Welding Program Director</t>
  </si>
  <si>
    <t>Course promotion - newspaper and digital ads</t>
  </si>
  <si>
    <t>nathan.clementich@montana.edu</t>
  </si>
  <si>
    <t xml:space="preserve"> 406-994-1939</t>
  </si>
  <si>
    <t>MSU, Montana Hall 326</t>
  </si>
  <si>
    <t xml:space="preserve"> 406-994-5557</t>
  </si>
  <si>
    <t>406-994-5577</t>
  </si>
  <si>
    <t>20 hours of Welding Program Director workshop planning, set-up and delivery at average wage of $40/hr.</t>
  </si>
  <si>
    <t>Program Director Faculty Benefits: (FICA (6.2%)  + WC (.2%) + medicare (1.45%) + Unemployment (.15%) + TIAA/CREFF (10.68%) + grants term pool (13%)) x total $800 salary</t>
  </si>
  <si>
    <t xml:space="preserve">OCHE/Perkins maximum of 5%; indirect costs to include general faciliites and administrative duties by fiscal shared services, office of sponsored programs, etc. </t>
  </si>
  <si>
    <t>Welding equipment repairs throughout course as needed on Perkins funded equipment only up to $500</t>
  </si>
  <si>
    <t xml:space="preserve">NTT Faculty Benefits: (FICA (6.2%) + WC (.2%) + medicare (1.45%) + Unemployment (.15%) + TIAA/CREFF (10.68%) + IDR payroll contributions (13%)) x total $2000 wages </t>
  </si>
  <si>
    <t>40 hours each of course prep and instruction by (2) female industry welding instructors at a wage of $40/hr. based on industry average</t>
  </si>
  <si>
    <t>Instructional and student project materials: Steel (steel tubing, cold and hot rolled steel sheets, and flat stock): $500; Copper (30”X8’ 12 ounce sheets): $600; Consumable welding wires and electrodes: $150</t>
  </si>
  <si>
    <t>Wages for up to 10 female teaching assistants to complete 10 hours total of teaching assistant training and workshop course assistance at a wage of $20/hr (based on campus TA averages)</t>
  </si>
  <si>
    <t xml:space="preserve">Women in Welding is a 9-week long, 30 total hour, non-credit course to be held in Spring 2025.  It is designed for women and taught by women from the welding industry.  The goal of the program is to expand the welding confidence, skillset and career interest of women of all ages in Gallatin County and the surrounding counties.  The course will be offered for up to 20 participants. 
Course instructional topics will include:  
- Shop Safety
- PPE
- How to set up and use a welder
- Basic Welding 
- Fabrication/cutting
- Grinding and finishing
While a male Welding Program Director will assist with workshop development and set-up, content will be instructed by two female welding instructors, providing an accessible environment for participants. To strenghten course delivery, one or two (of ten) female teaching assistants (TAs) will be on site during each course to assist the instructor in demondatrations and provide one-on-one support for workshop participants.  These TAs are current agriculture technology students who have previous welding experience and who plan to teach welding and related curriculum in their future careers as secondary education welding instructors and potential dual enrollment instructors.  Providing these TAs with guided real-world instructional experience in a welding lab setting will strengthen their confidence and expose them to the critical need for female instuctors in male-dominated industries.  Furthermore, by encouraging their pursuit of secondary education welding instructior positions, their presence in high-school welding labs will embolden future female students to enroll in welding courses and pursue welding careers. 
Tentative Timeline: 
- February 2025: workshop development by Program Director; promotional materials development by Workforce Navigator and Director of Community Engagement; purchase of welding PPE storage cabinet.
- March 2025: promotion of workshop to community and local high school students with an emphasis on females.
- April 2025: Workshop delivery by Program Director and two women instructors from the local welding industry with support from student TAs; Course to include information on welding program enrollment and dual enrollment opportunities.
- May 2025: Workshop wrap up and evaluation. 
Budget: 
- $1,054: Welding program director wages and benefits for course curriculum development, set-up and take-down
- $4,214: Wages and benefits for 40 hours each of course prep and instruction by (2) female industry welding instructors at a wage of $40/hr. based on industry average
- $2,000: Wages for up to 10 female teaching assistants to complete 10 hours total of teaching assistant training and workshop course assistance at a wage of $20/hr (based on campus TA averages)
- $1,550: Instructional and project materials: Steel (steel tubing, cold and hot rolled steel sheets, and flat stock): $500; Copper (30”X8’ 12 ounce sheets): $600; Consumable welding wires and electrodes: $150
- $630 Locking storage cabinet for recently purchased PPE sets intended for female participants to ensure availability of PPE for women in future welding courses at Gallatin College. 
- $250: course advertising 
- $500: Up to $500 in welding equipment repairs on Perkins funded equipment only throughout course as needed 
To ensure continued workshop participation, a course fee of $100 per person will be applied. These collected fees will go toward required course registration and additional materials costs. </t>
  </si>
  <si>
    <t xml:space="preserve">1) 10-20 female participants will complete the Women in Welding course in Spring 2025 under the instruction of two female welding industry instructors
2) Up to 10 female teaching assistants will assist in course delivery and instruction in preparation for instructing future secondary education welding students.
3) Workshop participants will be able to demonstrate a basic skillset in welding, fabrication, and shop safety, including: 
    PPE
    Shop Safety
    How to set up and use a welder
    Basic Welding 
    Fabrication- cutting
    Grinding and finishing
4) Workshop participants will learn about welding education, career opportunities and resources available to women in the local welding industry.
</t>
  </si>
  <si>
    <t>Evaluation of the project will include:
- Total female participant numbers (data collected by Program Director) 
- Documentation of demonstrated participant practical skills 
- Review of participant feedback (aquired through surveys developed by Program Director, Workforce Navigator or Director of Community Engagement)
- Review of teaching assistant and instructor feedback (aquired through surveys developed by Program Director, Workforce Navigator or Director of Community Engagement)
- If applicable, high school participant enrollment in Fall 2025 CTE welding courses (data collected by Dual Enrollment Program Manager)</t>
  </si>
  <si>
    <t>Women in Welding - Workshop and Pathways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</si>
</sst>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00000"/>
    <numFmt numFmtId="165" formatCode="[&lt;=9999999]###\-####;\(###\)\ ###\-####"/>
    <numFmt numFmtId="166" formatCode="&quot;$&quot;#,##0.00"/>
  </numFmts>
  <fonts count="22"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7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03">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42"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43" xfId="1" applyFont="1" applyFill="1" applyBorder="1"/>
    <xf numFmtId="0" fontId="2" fillId="4" borderId="44" xfId="1" applyFont="1" applyFill="1" applyBorder="1"/>
    <xf numFmtId="0" fontId="1" fillId="4" borderId="44" xfId="1" applyFont="1" applyFill="1" applyBorder="1"/>
    <xf numFmtId="0" fontId="1" fillId="4" borderId="45" xfId="1" applyFont="1" applyFill="1" applyBorder="1"/>
    <xf numFmtId="49" fontId="1" fillId="0" borderId="46" xfId="1" applyNumberFormat="1" applyFont="1" applyBorder="1" applyAlignment="1">
      <alignment horizontal="center"/>
    </xf>
    <xf numFmtId="0" fontId="1" fillId="0" borderId="46" xfId="1" applyFont="1" applyBorder="1"/>
    <xf numFmtId="44" fontId="1" fillId="4" borderId="46" xfId="1" applyNumberFormat="1" applyFont="1" applyFill="1" applyBorder="1"/>
    <xf numFmtId="44" fontId="1" fillId="0" borderId="46" xfId="1" applyNumberFormat="1" applyFont="1" applyBorder="1"/>
    <xf numFmtId="44" fontId="1" fillId="4" borderId="50" xfId="1" applyNumberFormat="1" applyFont="1" applyFill="1" applyBorder="1"/>
    <xf numFmtId="44" fontId="1" fillId="0" borderId="50" xfId="1" applyNumberFormat="1" applyFont="1" applyBorder="1"/>
    <xf numFmtId="49" fontId="2" fillId="4" borderId="46" xfId="1" applyNumberFormat="1" applyFont="1" applyFill="1" applyBorder="1" applyAlignment="1">
      <alignment horizontal="center"/>
    </xf>
    <xf numFmtId="44" fontId="2" fillId="4" borderId="5" xfId="1" applyNumberFormat="1" applyFont="1" applyFill="1" applyBorder="1"/>
    <xf numFmtId="0" fontId="1" fillId="18" borderId="41" xfId="1" applyFont="1" applyFill="1" applyBorder="1"/>
    <xf numFmtId="0" fontId="1" fillId="18" borderId="0" xfId="1" applyFont="1" applyFill="1"/>
    <xf numFmtId="44" fontId="1" fillId="18" borderId="0" xfId="1" applyNumberFormat="1" applyFont="1" applyFill="1"/>
    <xf numFmtId="44" fontId="1" fillId="18" borderId="63" xfId="1" applyNumberFormat="1" applyFont="1" applyFill="1" applyBorder="1"/>
    <xf numFmtId="0" fontId="2" fillId="7" borderId="43" xfId="1" applyFont="1" applyFill="1" applyBorder="1"/>
    <xf numFmtId="0" fontId="2" fillId="7" borderId="44" xfId="1" applyFont="1" applyFill="1" applyBorder="1"/>
    <xf numFmtId="44" fontId="2" fillId="7" borderId="44" xfId="1" applyNumberFormat="1" applyFont="1" applyFill="1" applyBorder="1"/>
    <xf numFmtId="44" fontId="2" fillId="7" borderId="45" xfId="1" applyNumberFormat="1" applyFont="1" applyFill="1" applyBorder="1"/>
    <xf numFmtId="49" fontId="2" fillId="7" borderId="46" xfId="1" applyNumberFormat="1" applyFont="1" applyFill="1" applyBorder="1" applyAlignment="1">
      <alignment horizontal="center"/>
    </xf>
    <xf numFmtId="44" fontId="2" fillId="7" borderId="5" xfId="1" applyNumberFormat="1" applyFont="1" applyFill="1" applyBorder="1"/>
    <xf numFmtId="49" fontId="2" fillId="0" borderId="41"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47" xfId="1" applyNumberFormat="1" applyFont="1" applyFill="1" applyBorder="1" applyAlignment="1">
      <alignment horizontal="center"/>
    </xf>
    <xf numFmtId="0" fontId="2" fillId="4" borderId="42" xfId="1" applyFont="1" applyFill="1" applyBorder="1"/>
    <xf numFmtId="44" fontId="2" fillId="4" borderId="64" xfId="1" applyNumberFormat="1" applyFont="1" applyFill="1" applyBorder="1"/>
    <xf numFmtId="0" fontId="2" fillId="7" borderId="43" xfId="1" applyFont="1" applyFill="1" applyBorder="1" applyAlignment="1">
      <alignment horizontal="center"/>
    </xf>
    <xf numFmtId="44" fontId="2" fillId="7" borderId="46" xfId="1" applyNumberFormat="1" applyFont="1" applyFill="1" applyBorder="1"/>
    <xf numFmtId="0" fontId="2" fillId="4" borderId="43" xfId="1" applyFont="1" applyFill="1" applyBorder="1" applyAlignment="1">
      <alignment horizontal="center"/>
    </xf>
    <xf numFmtId="44" fontId="2" fillId="4" borderId="45" xfId="1" applyNumberFormat="1" applyFont="1" applyFill="1" applyBorder="1"/>
    <xf numFmtId="44" fontId="2" fillId="4" borderId="46"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46" xfId="1" applyNumberFormat="1" applyFont="1" applyBorder="1" applyAlignment="1">
      <alignment horizontal="center"/>
    </xf>
    <xf numFmtId="44" fontId="0" fillId="0" borderId="46" xfId="0" applyNumberFormat="1" applyBorder="1"/>
    <xf numFmtId="44" fontId="2" fillId="0" borderId="46" xfId="0" applyNumberFormat="1" applyFont="1" applyBorder="1"/>
    <xf numFmtId="0" fontId="0" fillId="0" borderId="46" xfId="0" applyBorder="1" applyAlignment="1">
      <alignment horizontal="center"/>
    </xf>
    <xf numFmtId="0" fontId="0" fillId="0" borderId="46" xfId="0" applyBorder="1"/>
    <xf numFmtId="0" fontId="2" fillId="0" borderId="46" xfId="0" applyFont="1" applyBorder="1" applyAlignment="1">
      <alignment horizontal="center"/>
    </xf>
    <xf numFmtId="0" fontId="2" fillId="0" borderId="46" xfId="0" applyFont="1" applyBorder="1"/>
    <xf numFmtId="0" fontId="0" fillId="0" borderId="46" xfId="0" quotePrefix="1" applyBorder="1" applyAlignment="1">
      <alignment horizontal="center"/>
    </xf>
    <xf numFmtId="44" fontId="0" fillId="0" borderId="0" xfId="0" applyNumberFormat="1"/>
    <xf numFmtId="0" fontId="2" fillId="0" borderId="46"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46" xfId="1" applyNumberFormat="1" applyFont="1" applyBorder="1" applyProtection="1">
      <protection locked="0"/>
    </xf>
    <xf numFmtId="44" fontId="1" fillId="0" borderId="50" xfId="1" applyNumberFormat="1" applyFont="1" applyBorder="1" applyProtection="1">
      <protection locked="0"/>
    </xf>
    <xf numFmtId="44" fontId="2" fillId="0" borderId="5" xfId="1" applyNumberFormat="1" applyFont="1" applyBorder="1" applyProtection="1">
      <protection locked="0"/>
    </xf>
    <xf numFmtId="0" fontId="0" fillId="0" borderId="11" xfId="0" applyBorder="1"/>
    <xf numFmtId="0" fontId="0" fillId="0" borderId="46" xfId="0" applyBorder="1" applyAlignment="1" applyProtection="1">
      <alignment horizontal="left" vertical="top"/>
      <protection locked="0"/>
    </xf>
    <xf numFmtId="44" fontId="0" fillId="0" borderId="56" xfId="0" applyNumberFormat="1" applyBorder="1" applyAlignment="1" applyProtection="1">
      <alignment horizontal="left" vertical="top"/>
      <protection locked="0"/>
    </xf>
    <xf numFmtId="44" fontId="0" fillId="0" borderId="57" xfId="0" applyNumberFormat="1" applyBorder="1" applyAlignment="1" applyProtection="1">
      <alignment horizontal="left" vertical="top"/>
      <protection locked="0"/>
    </xf>
    <xf numFmtId="166" fontId="0" fillId="0" borderId="56" xfId="0" applyNumberFormat="1" applyBorder="1" applyAlignment="1" applyProtection="1">
      <alignment horizontal="left" vertical="top"/>
      <protection locked="0"/>
    </xf>
    <xf numFmtId="0" fontId="0" fillId="0" borderId="56" xfId="0" applyBorder="1" applyAlignment="1" applyProtection="1">
      <alignment horizontal="left" vertical="top"/>
      <protection locked="0"/>
    </xf>
    <xf numFmtId="44" fontId="0" fillId="2" borderId="5" xfId="0" applyNumberFormat="1" applyFill="1"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1" xfId="0" applyFill="1" applyBorder="1"/>
    <xf numFmtId="0" fontId="0" fillId="2" borderId="7" xfId="0" applyFill="1" applyBorder="1" applyAlignment="1">
      <alignment horizontal="left"/>
    </xf>
    <xf numFmtId="0" fontId="0" fillId="2" borderId="10" xfId="0" applyFill="1" applyBorder="1"/>
    <xf numFmtId="0" fontId="0" fillId="2" borderId="6" xfId="0" applyFill="1" applyBorder="1"/>
    <xf numFmtId="0" fontId="0" fillId="2" borderId="10"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1" xfId="0" applyFill="1" applyBorder="1" applyAlignment="1">
      <alignment vertical="top"/>
    </xf>
    <xf numFmtId="0" fontId="7" fillId="15" borderId="56" xfId="0" applyFont="1" applyFill="1" applyBorder="1" applyAlignment="1">
      <alignment horizontal="center" vertical="center"/>
    </xf>
    <xf numFmtId="0" fontId="7" fillId="15" borderId="57" xfId="0" applyFont="1" applyFill="1" applyBorder="1" applyAlignment="1">
      <alignment horizontal="center" vertical="center"/>
    </xf>
    <xf numFmtId="0" fontId="7" fillId="15" borderId="46" xfId="0" applyFont="1" applyFill="1" applyBorder="1" applyAlignment="1">
      <alignment horizontal="center" vertical="center"/>
    </xf>
    <xf numFmtId="0" fontId="2" fillId="4" borderId="46" xfId="0" applyFont="1" applyFill="1" applyBorder="1" applyAlignment="1">
      <alignment horizontal="left"/>
    </xf>
    <xf numFmtId="0" fontId="2" fillId="4" borderId="56" xfId="0" applyFont="1" applyFill="1" applyBorder="1" applyAlignment="1">
      <alignment horizontal="center"/>
    </xf>
    <xf numFmtId="0" fontId="2" fillId="4" borderId="57" xfId="0" applyFont="1" applyFill="1" applyBorder="1" applyAlignment="1">
      <alignment horizontal="center"/>
    </xf>
    <xf numFmtId="0" fontId="0" fillId="4" borderId="56" xfId="0" applyFill="1" applyBorder="1" applyAlignment="1">
      <alignment horizontal="center"/>
    </xf>
    <xf numFmtId="0" fontId="0" fillId="4" borderId="46" xfId="0" applyFill="1" applyBorder="1" applyAlignment="1">
      <alignment horizontal="center"/>
    </xf>
    <xf numFmtId="0" fontId="2" fillId="4" borderId="46" xfId="0" applyFont="1" applyFill="1" applyBorder="1" applyAlignment="1">
      <alignment horizontal="center"/>
    </xf>
    <xf numFmtId="44" fontId="0" fillId="0" borderId="46" xfId="0" applyNumberFormat="1" applyBorder="1" applyAlignment="1">
      <alignment horizontal="left" vertical="top"/>
    </xf>
    <xf numFmtId="0" fontId="2" fillId="2" borderId="11" xfId="0" applyFont="1" applyFill="1" applyBorder="1"/>
    <xf numFmtId="166" fontId="2" fillId="2" borderId="11" xfId="0" applyNumberFormat="1" applyFont="1" applyFill="1" applyBorder="1"/>
    <xf numFmtId="0" fontId="2" fillId="2" borderId="54" xfId="0" applyFont="1" applyFill="1" applyBorder="1" applyAlignment="1">
      <alignment horizontal="right"/>
    </xf>
    <xf numFmtId="44" fontId="2" fillId="4" borderId="56" xfId="0" applyNumberFormat="1" applyFont="1" applyFill="1" applyBorder="1"/>
    <xf numFmtId="44" fontId="2" fillId="4" borderId="57" xfId="0" applyNumberFormat="1" applyFont="1" applyFill="1" applyBorder="1"/>
    <xf numFmtId="0" fontId="2" fillId="2" borderId="8" xfId="0" applyFont="1" applyFill="1" applyBorder="1" applyAlignment="1">
      <alignment horizontal="center"/>
    </xf>
    <xf numFmtId="44" fontId="2" fillId="4" borderId="46" xfId="0" applyNumberFormat="1" applyFont="1" applyFill="1" applyBorder="1"/>
    <xf numFmtId="0" fontId="2" fillId="2" borderId="11" xfId="0" applyFont="1" applyFill="1" applyBorder="1" applyAlignment="1">
      <alignment horizontal="center"/>
    </xf>
    <xf numFmtId="0" fontId="0" fillId="2" borderId="12" xfId="0" applyFill="1" applyBorder="1"/>
    <xf numFmtId="0" fontId="0" fillId="2" borderId="10" xfId="0" applyFill="1" applyBorder="1" applyAlignment="1">
      <alignment horizontal="center"/>
    </xf>
    <xf numFmtId="0" fontId="0" fillId="2" borderId="12" xfId="0" applyFill="1" applyBorder="1" applyAlignment="1">
      <alignment horizontal="center"/>
    </xf>
    <xf numFmtId="166" fontId="2" fillId="2" borderId="11" xfId="0" applyNumberFormat="1" applyFont="1" applyFill="1" applyBorder="1" applyAlignment="1">
      <alignment horizontal="right"/>
    </xf>
    <xf numFmtId="0" fontId="2" fillId="2" borderId="7" xfId="0" applyFont="1" applyFill="1" applyBorder="1"/>
    <xf numFmtId="0" fontId="2" fillId="2" borderId="10" xfId="0" applyFont="1" applyFill="1" applyBorder="1"/>
    <xf numFmtId="166" fontId="2" fillId="2" borderId="12" xfId="0" applyNumberFormat="1" applyFont="1" applyFill="1" applyBorder="1"/>
    <xf numFmtId="0" fontId="2" fillId="2" borderId="7" xfId="0" applyFont="1" applyFill="1" applyBorder="1" applyAlignment="1">
      <alignment horizontal="center"/>
    </xf>
    <xf numFmtId="166" fontId="2" fillId="2" borderId="12" xfId="0" applyNumberFormat="1" applyFont="1" applyFill="1" applyBorder="1" applyAlignment="1">
      <alignment horizontal="center"/>
    </xf>
    <xf numFmtId="0" fontId="9" fillId="2" borderId="7" xfId="0" applyFont="1" applyFill="1" applyBorder="1"/>
    <xf numFmtId="0" fontId="9" fillId="2" borderId="9" xfId="0" applyFont="1" applyFill="1" applyBorder="1"/>
    <xf numFmtId="0" fontId="9" fillId="14" borderId="43" xfId="0" applyFont="1" applyFill="1" applyBorder="1"/>
    <xf numFmtId="0" fontId="9" fillId="14" borderId="44" xfId="0" applyFont="1" applyFill="1" applyBorder="1"/>
    <xf numFmtId="0" fontId="9" fillId="14" borderId="76" xfId="0" applyFont="1" applyFill="1" applyBorder="1"/>
    <xf numFmtId="0" fontId="9" fillId="14" borderId="62" xfId="0" applyFont="1" applyFill="1" applyBorder="1" applyAlignment="1">
      <alignment horizontal="right"/>
    </xf>
    <xf numFmtId="44" fontId="9" fillId="14" borderId="58" xfId="0" applyNumberFormat="1" applyFont="1" applyFill="1" applyBorder="1"/>
    <xf numFmtId="44" fontId="9" fillId="14" borderId="59" xfId="0" applyNumberFormat="1" applyFont="1" applyFill="1" applyBorder="1"/>
    <xf numFmtId="166" fontId="9" fillId="2" borderId="51" xfId="0" applyNumberFormat="1" applyFont="1" applyFill="1" applyBorder="1"/>
    <xf numFmtId="44" fontId="9" fillId="14" borderId="55" xfId="0" applyNumberFormat="1" applyFont="1" applyFill="1" applyBorder="1"/>
    <xf numFmtId="0" fontId="9" fillId="2" borderId="6" xfId="0" applyFont="1" applyFill="1" applyBorder="1" applyAlignment="1">
      <alignment horizontal="center"/>
    </xf>
    <xf numFmtId="0" fontId="10" fillId="0" borderId="6" xfId="0" applyFont="1" applyBorder="1"/>
    <xf numFmtId="0" fontId="10" fillId="0" borderId="7" xfId="0" applyFont="1" applyBorder="1"/>
    <xf numFmtId="166" fontId="2" fillId="2" borderId="7" xfId="0" applyNumberFormat="1" applyFont="1" applyFill="1" applyBorder="1"/>
    <xf numFmtId="0" fontId="7" fillId="13" borderId="56" xfId="0" applyFont="1" applyFill="1" applyBorder="1" applyAlignment="1">
      <alignment horizontal="center" vertical="center"/>
    </xf>
    <xf numFmtId="0" fontId="7" fillId="13" borderId="57" xfId="0" applyFont="1" applyFill="1" applyBorder="1" applyAlignment="1">
      <alignment horizontal="center" vertical="center"/>
    </xf>
    <xf numFmtId="0" fontId="7" fillId="13" borderId="46"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0" xfId="0" applyNumberFormat="1" applyFont="1" applyFill="1" applyBorder="1"/>
    <xf numFmtId="0" fontId="7" fillId="9" borderId="56" xfId="0" applyFont="1" applyFill="1" applyBorder="1" applyAlignment="1">
      <alignment horizontal="center" vertical="center"/>
    </xf>
    <xf numFmtId="0" fontId="7" fillId="9" borderId="57" xfId="0" applyFont="1" applyFill="1" applyBorder="1" applyAlignment="1">
      <alignment horizontal="center" vertical="center"/>
    </xf>
    <xf numFmtId="0" fontId="7" fillId="9" borderId="46" xfId="0" applyFont="1" applyFill="1" applyBorder="1" applyAlignment="1">
      <alignment horizontal="center" vertical="center"/>
    </xf>
    <xf numFmtId="0" fontId="7" fillId="10" borderId="43" xfId="0" applyFont="1" applyFill="1" applyBorder="1" applyAlignment="1">
      <alignment vertical="center"/>
    </xf>
    <xf numFmtId="0" fontId="7" fillId="10" borderId="56" xfId="0" applyFont="1" applyFill="1" applyBorder="1" applyAlignment="1">
      <alignment horizontal="center" vertical="center"/>
    </xf>
    <xf numFmtId="0" fontId="7" fillId="10" borderId="57" xfId="0" applyFont="1" applyFill="1" applyBorder="1" applyAlignment="1">
      <alignment horizontal="center" vertical="center"/>
    </xf>
    <xf numFmtId="0" fontId="7" fillId="10" borderId="46"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6" xfId="0" applyFont="1" applyFill="1" applyBorder="1" applyAlignment="1">
      <alignment horizontal="center" vertical="center"/>
    </xf>
    <xf numFmtId="0" fontId="7" fillId="19" borderId="57" xfId="0" applyFont="1" applyFill="1" applyBorder="1" applyAlignment="1">
      <alignment horizontal="center" vertical="center"/>
    </xf>
    <xf numFmtId="0" fontId="7" fillId="19" borderId="46" xfId="0" applyFont="1" applyFill="1" applyBorder="1" applyAlignment="1">
      <alignment horizontal="center" vertical="center"/>
    </xf>
    <xf numFmtId="0" fontId="9" fillId="14" borderId="60" xfId="0" applyFont="1" applyFill="1" applyBorder="1"/>
    <xf numFmtId="0" fontId="6" fillId="2" borderId="7" xfId="0" applyFont="1" applyFill="1" applyBorder="1"/>
    <xf numFmtId="0" fontId="6" fillId="2" borderId="10" xfId="0" applyFont="1" applyFill="1" applyBorder="1"/>
    <xf numFmtId="0" fontId="2" fillId="2" borderId="12" xfId="0" applyFont="1" applyFill="1" applyBorder="1"/>
    <xf numFmtId="166" fontId="6" fillId="2" borderId="51"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43" xfId="0" applyFont="1" applyFill="1" applyBorder="1"/>
    <xf numFmtId="0" fontId="9" fillId="8" borderId="45" xfId="0" applyFont="1" applyFill="1" applyBorder="1"/>
    <xf numFmtId="0" fontId="9" fillId="8" borderId="44" xfId="0" applyFont="1" applyFill="1" applyBorder="1"/>
    <xf numFmtId="0" fontId="9" fillId="8" borderId="45" xfId="0" applyFont="1" applyFill="1" applyBorder="1" applyAlignment="1">
      <alignment horizontal="right"/>
    </xf>
    <xf numFmtId="44" fontId="9" fillId="8" borderId="70" xfId="0" applyNumberFormat="1" applyFont="1" applyFill="1" applyBorder="1"/>
    <xf numFmtId="166" fontId="9" fillId="2" borderId="7" xfId="0" applyNumberFormat="1" applyFont="1" applyFill="1" applyBorder="1"/>
    <xf numFmtId="0" fontId="9" fillId="20" borderId="60" xfId="0" applyFont="1" applyFill="1" applyBorder="1" applyAlignment="1">
      <alignment horizontal="center"/>
    </xf>
    <xf numFmtId="0" fontId="9" fillId="20" borderId="61" xfId="0" applyFont="1" applyFill="1" applyBorder="1"/>
    <xf numFmtId="0" fontId="9" fillId="20" borderId="62" xfId="0" applyFont="1" applyFill="1" applyBorder="1" applyAlignment="1">
      <alignment horizontal="right"/>
    </xf>
    <xf numFmtId="44" fontId="9" fillId="20" borderId="70" xfId="0" applyNumberFormat="1" applyFont="1" applyFill="1" applyBorder="1"/>
    <xf numFmtId="0" fontId="7" fillId="12" borderId="56" xfId="0" applyFont="1" applyFill="1" applyBorder="1" applyAlignment="1">
      <alignment horizontal="center" vertical="center"/>
    </xf>
    <xf numFmtId="0" fontId="7" fillId="12" borderId="57" xfId="0" applyFont="1" applyFill="1" applyBorder="1" applyAlignment="1">
      <alignment horizontal="center" vertical="center"/>
    </xf>
    <xf numFmtId="0" fontId="7" fillId="12" borderId="46" xfId="0" applyFont="1" applyFill="1" applyBorder="1" applyAlignment="1">
      <alignment horizontal="center" vertical="center"/>
    </xf>
    <xf numFmtId="0" fontId="10" fillId="2" borderId="9" xfId="0" applyFont="1" applyFill="1" applyBorder="1"/>
    <xf numFmtId="0" fontId="10" fillId="17" borderId="43" xfId="0" applyFont="1" applyFill="1" applyBorder="1"/>
    <xf numFmtId="0" fontId="9" fillId="17" borderId="44" xfId="0" applyFont="1" applyFill="1" applyBorder="1"/>
    <xf numFmtId="0" fontId="9" fillId="17" borderId="45" xfId="0" applyFont="1" applyFill="1" applyBorder="1" applyAlignment="1">
      <alignment horizontal="right"/>
    </xf>
    <xf numFmtId="44" fontId="9" fillId="17" borderId="71" xfId="0" applyNumberFormat="1" applyFont="1" applyFill="1" applyBorder="1"/>
    <xf numFmtId="0" fontId="0" fillId="6" borderId="36" xfId="0" applyFill="1" applyBorder="1"/>
    <xf numFmtId="0" fontId="0" fillId="6" borderId="39" xfId="0" applyFill="1" applyBorder="1"/>
    <xf numFmtId="0" fontId="0" fillId="0" borderId="7" xfId="0" applyBorder="1" applyProtection="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xf>
    <xf numFmtId="0" fontId="4" fillId="2" borderId="0" xfId="0" applyFont="1" applyFill="1" applyAlignment="1">
      <alignment horizontal="left"/>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165" fontId="0" fillId="2" borderId="2" xfId="0" applyNumberFormat="1" applyFill="1" applyBorder="1" applyProtection="1">
      <protection locked="0"/>
    </xf>
    <xf numFmtId="165" fontId="0" fillId="2" borderId="4" xfId="0" applyNumberFormat="1" applyFill="1" applyBorder="1" applyProtection="1">
      <protection locked="0"/>
    </xf>
    <xf numFmtId="165" fontId="0" fillId="2" borderId="3" xfId="0" applyNumberFormat="1" applyFill="1" applyBorder="1" applyProtection="1">
      <protection locked="0"/>
    </xf>
    <xf numFmtId="0" fontId="0" fillId="2" borderId="0" xfId="0" applyFill="1" applyAlignment="1">
      <alignment horizontal="left" vertical="top" wrapText="1"/>
    </xf>
    <xf numFmtId="0" fontId="0" fillId="6" borderId="30" xfId="0" applyFill="1" applyBorder="1" applyAlignment="1">
      <alignment horizontal="center"/>
    </xf>
    <xf numFmtId="0" fontId="0" fillId="6" borderId="26" xfId="0" applyFill="1" applyBorder="1" applyAlignment="1">
      <alignment horizontal="center"/>
    </xf>
    <xf numFmtId="0" fontId="0" fillId="6" borderId="31" xfId="0" applyFill="1" applyBorder="1" applyAlignment="1">
      <alignment horizontal="center"/>
    </xf>
    <xf numFmtId="0" fontId="7" fillId="6" borderId="27" xfId="0" applyFont="1" applyFill="1" applyBorder="1" applyAlignment="1">
      <alignment horizontal="center"/>
    </xf>
    <xf numFmtId="0" fontId="7" fillId="6" borderId="28" xfId="0" applyFont="1" applyFill="1" applyBorder="1" applyAlignment="1">
      <alignment horizontal="center"/>
    </xf>
    <xf numFmtId="0" fontId="7" fillId="6" borderId="29" xfId="0" applyFont="1" applyFill="1" applyBorder="1" applyAlignment="1">
      <alignment horizontal="center"/>
    </xf>
    <xf numFmtId="0" fontId="2" fillId="6" borderId="33" xfId="0" applyFont="1" applyFill="1" applyBorder="1" applyAlignment="1">
      <alignment horizontal="left"/>
    </xf>
    <xf numFmtId="0" fontId="2" fillId="6" borderId="32" xfId="0" applyFont="1" applyFill="1" applyBorder="1" applyAlignment="1">
      <alignment horizontal="left"/>
    </xf>
    <xf numFmtId="0" fontId="2" fillId="6" borderId="34" xfId="0" applyFont="1" applyFill="1" applyBorder="1" applyAlignment="1">
      <alignment horizontal="left"/>
    </xf>
    <xf numFmtId="0" fontId="2" fillId="6" borderId="37" xfId="0" applyFont="1" applyFill="1" applyBorder="1" applyAlignment="1">
      <alignment horizontal="right"/>
    </xf>
    <xf numFmtId="0" fontId="2" fillId="6" borderId="38" xfId="0" applyFont="1" applyFill="1" applyBorder="1" applyAlignment="1">
      <alignment horizontal="right"/>
    </xf>
    <xf numFmtId="0" fontId="0" fillId="2" borderId="16"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6" fillId="4" borderId="10" xfId="0" applyFont="1" applyFill="1" applyBorder="1" applyAlignment="1">
      <alignment horizontal="left"/>
    </xf>
    <xf numFmtId="0" fontId="0" fillId="6" borderId="27" xfId="0" applyFill="1" applyBorder="1" applyAlignment="1">
      <alignment horizontal="left"/>
    </xf>
    <xf numFmtId="0" fontId="0" fillId="6" borderId="28" xfId="0" applyFill="1" applyBorder="1" applyAlignment="1">
      <alignment horizontal="left"/>
    </xf>
    <xf numFmtId="0" fontId="0" fillId="6" borderId="29" xfId="0" applyFill="1" applyBorder="1" applyAlignment="1">
      <alignment horizontal="left"/>
    </xf>
    <xf numFmtId="0" fontId="7" fillId="6" borderId="33" xfId="0" applyFont="1" applyFill="1" applyBorder="1" applyAlignment="1">
      <alignment horizontal="left"/>
    </xf>
    <xf numFmtId="0" fontId="7" fillId="6" borderId="34" xfId="0" applyFont="1" applyFill="1" applyBorder="1" applyAlignment="1">
      <alignment horizontal="left"/>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6" borderId="35" xfId="0" applyFill="1" applyBorder="1" applyAlignment="1">
      <alignment horizontal="center"/>
    </xf>
    <xf numFmtId="0" fontId="0" fillId="6" borderId="25" xfId="0" applyFill="1" applyBorder="1" applyAlignment="1">
      <alignment horizontal="center"/>
    </xf>
    <xf numFmtId="0" fontId="0" fillId="6" borderId="40" xfId="0" applyFill="1" applyBorder="1" applyAlignment="1">
      <alignment horizontal="center"/>
    </xf>
    <xf numFmtId="0" fontId="0" fillId="3" borderId="11" xfId="0" applyFill="1" applyBorder="1" applyAlignment="1">
      <alignment horizontal="center"/>
    </xf>
    <xf numFmtId="0" fontId="0" fillId="2" borderId="7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78" xfId="0" applyFill="1"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2" fillId="4" borderId="46" xfId="0" applyFont="1" applyFill="1" applyBorder="1" applyAlignment="1">
      <alignment horizontal="left"/>
    </xf>
    <xf numFmtId="0" fontId="6" fillId="7" borderId="9" xfId="0" applyFont="1" applyFill="1" applyBorder="1"/>
    <xf numFmtId="0" fontId="6" fillId="7" borderId="51" xfId="0" applyFont="1" applyFill="1" applyBorder="1"/>
    <xf numFmtId="0" fontId="6" fillId="7" borderId="6" xfId="0" applyFont="1" applyFill="1" applyBorder="1"/>
    <xf numFmtId="0" fontId="7" fillId="15" borderId="46" xfId="0" applyFont="1" applyFill="1" applyBorder="1" applyAlignment="1">
      <alignment vertical="center"/>
    </xf>
    <xf numFmtId="0" fontId="0" fillId="0" borderId="46" xfId="0" applyBorder="1" applyAlignment="1" applyProtection="1">
      <alignment horizontal="left" vertical="top"/>
      <protection locked="0"/>
    </xf>
    <xf numFmtId="0" fontId="7" fillId="12" borderId="43" xfId="0" applyFont="1" applyFill="1" applyBorder="1" applyAlignment="1">
      <alignment vertical="center"/>
    </xf>
    <xf numFmtId="0" fontId="7" fillId="12" borderId="44" xfId="0" applyFont="1" applyFill="1" applyBorder="1" applyAlignment="1">
      <alignment vertical="center"/>
    </xf>
    <xf numFmtId="0" fontId="7" fillId="12" borderId="45" xfId="0" applyFont="1" applyFill="1" applyBorder="1" applyAlignment="1">
      <alignment vertical="center"/>
    </xf>
    <xf numFmtId="0" fontId="7" fillId="13" borderId="43" xfId="0" applyFont="1" applyFill="1" applyBorder="1" applyAlignment="1">
      <alignment vertical="center"/>
    </xf>
    <xf numFmtId="0" fontId="7" fillId="13" borderId="44" xfId="0" applyFont="1" applyFill="1" applyBorder="1" applyAlignment="1">
      <alignment vertical="center"/>
    </xf>
    <xf numFmtId="0" fontId="7" fillId="13" borderId="45" xfId="0" applyFont="1" applyFill="1" applyBorder="1" applyAlignment="1">
      <alignment vertical="center"/>
    </xf>
    <xf numFmtId="44"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9" xfId="0" applyFill="1" applyBorder="1"/>
    <xf numFmtId="0" fontId="0" fillId="2" borderId="51" xfId="0" applyFill="1" applyBorder="1"/>
    <xf numFmtId="0" fontId="0" fillId="2" borderId="72" xfId="0" applyFill="1" applyBorder="1"/>
    <xf numFmtId="0" fontId="11" fillId="10" borderId="44" xfId="0" applyFont="1" applyFill="1" applyBorder="1" applyAlignment="1">
      <alignment vertical="center"/>
    </xf>
    <xf numFmtId="0" fontId="11" fillId="10" borderId="45" xfId="0" applyFont="1" applyFill="1" applyBorder="1" applyAlignment="1">
      <alignment vertical="center"/>
    </xf>
    <xf numFmtId="0" fontId="9" fillId="16" borderId="67" xfId="0" applyFont="1" applyFill="1" applyBorder="1"/>
    <xf numFmtId="0" fontId="9" fillId="16" borderId="68" xfId="0" applyFont="1" applyFill="1" applyBorder="1"/>
    <xf numFmtId="0" fontId="9" fillId="16" borderId="69" xfId="0" applyFont="1" applyFill="1" applyBorder="1"/>
    <xf numFmtId="0" fontId="9" fillId="16" borderId="52" xfId="0" applyFont="1" applyFill="1" applyBorder="1"/>
    <xf numFmtId="0" fontId="9" fillId="16" borderId="24" xfId="0" applyFont="1" applyFill="1" applyBorder="1"/>
    <xf numFmtId="0" fontId="9" fillId="16" borderId="53" xfId="0" applyFont="1" applyFill="1" applyBorder="1"/>
    <xf numFmtId="0" fontId="7" fillId="9" borderId="43" xfId="0" applyFont="1" applyFill="1" applyBorder="1" applyAlignment="1">
      <alignment vertical="center"/>
    </xf>
    <xf numFmtId="0" fontId="7" fillId="9" borderId="44" xfId="0" applyFont="1" applyFill="1" applyBorder="1" applyAlignment="1">
      <alignment vertical="center"/>
    </xf>
    <xf numFmtId="0" fontId="7" fillId="9" borderId="45" xfId="0" applyFont="1" applyFill="1" applyBorder="1" applyAlignment="1">
      <alignment vertical="center"/>
    </xf>
    <xf numFmtId="0" fontId="7" fillId="19" borderId="43" xfId="0" applyFont="1" applyFill="1" applyBorder="1" applyAlignment="1">
      <alignment vertical="center"/>
    </xf>
    <xf numFmtId="0" fontId="7" fillId="19" borderId="44" xfId="0" applyFont="1" applyFill="1" applyBorder="1" applyAlignment="1">
      <alignment vertical="center"/>
    </xf>
    <xf numFmtId="0" fontId="7" fillId="19" borderId="45"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2" fillId="0" borderId="49" xfId="0" applyFont="1" applyBorder="1" applyAlignment="1">
      <alignment horizontal="left"/>
    </xf>
    <xf numFmtId="0" fontId="2" fillId="0" borderId="65" xfId="0" applyFont="1" applyBorder="1" applyAlignment="1">
      <alignment horizontal="left"/>
    </xf>
    <xf numFmtId="0" fontId="16" fillId="0" borderId="73" xfId="0" applyFont="1" applyBorder="1" applyAlignment="1">
      <alignment horizontal="center"/>
    </xf>
    <xf numFmtId="0" fontId="16" fillId="0" borderId="74" xfId="0" applyFont="1" applyBorder="1" applyAlignment="1">
      <alignment horizontal="center"/>
    </xf>
    <xf numFmtId="0" fontId="16" fillId="0" borderId="75" xfId="0" applyFont="1" applyBorder="1" applyAlignment="1">
      <alignment horizontal="center"/>
    </xf>
    <xf numFmtId="0" fontId="9" fillId="0" borderId="0" xfId="1" applyFont="1" applyAlignment="1">
      <alignment horizontal="center"/>
    </xf>
    <xf numFmtId="0" fontId="14" fillId="0" borderId="0" xfId="1" applyFont="1" applyAlignment="1">
      <alignment horizontal="center"/>
    </xf>
    <xf numFmtId="0" fontId="1" fillId="0" borderId="0" xfId="1" applyFont="1"/>
    <xf numFmtId="0" fontId="12" fillId="0" borderId="0" xfId="2" applyFont="1" applyBorder="1" applyAlignment="1" applyProtection="1"/>
    <xf numFmtId="0" fontId="2" fillId="0" borderId="42" xfId="1" applyFont="1" applyBorder="1" applyAlignment="1">
      <alignment horizontal="left"/>
    </xf>
    <xf numFmtId="0" fontId="2" fillId="4" borderId="43" xfId="1" applyFont="1" applyFill="1" applyBorder="1"/>
    <xf numFmtId="0" fontId="2" fillId="4" borderId="44" xfId="1" applyFont="1" applyFill="1" applyBorder="1"/>
    <xf numFmtId="0" fontId="2" fillId="7" borderId="43" xfId="1" applyFont="1" applyFill="1" applyBorder="1"/>
    <xf numFmtId="0" fontId="2" fillId="7" borderId="44" xfId="1" applyFont="1" applyFill="1" applyBorder="1"/>
    <xf numFmtId="0" fontId="1" fillId="0" borderId="49" xfId="1" applyFont="1" applyBorder="1" applyAlignment="1" applyProtection="1">
      <alignment horizontal="left" vertical="top" wrapText="1"/>
      <protection locked="0"/>
    </xf>
    <xf numFmtId="0" fontId="1" fillId="0" borderId="48" xfId="1" applyFont="1" applyBorder="1" applyAlignment="1" applyProtection="1">
      <alignment horizontal="left" vertical="top" wrapText="1"/>
      <protection locked="0"/>
    </xf>
    <xf numFmtId="0" fontId="1" fillId="0" borderId="65" xfId="1" applyFont="1" applyBorder="1" applyAlignment="1" applyProtection="1">
      <alignment horizontal="left" vertical="top" wrapText="1"/>
      <protection locked="0"/>
    </xf>
    <xf numFmtId="0" fontId="1" fillId="0" borderId="41"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63" xfId="1" applyFont="1" applyBorder="1" applyAlignment="1" applyProtection="1">
      <alignment horizontal="left" vertical="top" wrapText="1"/>
      <protection locked="0"/>
    </xf>
    <xf numFmtId="0" fontId="1" fillId="0" borderId="47" xfId="1" applyFont="1" applyBorder="1" applyAlignment="1" applyProtection="1">
      <alignment horizontal="left" vertical="top" wrapText="1"/>
      <protection locked="0"/>
    </xf>
    <xf numFmtId="0" fontId="1" fillId="0" borderId="42" xfId="1" applyFont="1" applyBorder="1" applyAlignment="1" applyProtection="1">
      <alignment horizontal="left" vertical="top" wrapText="1"/>
      <protection locked="0"/>
    </xf>
    <xf numFmtId="0" fontId="1" fillId="0" borderId="66"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42" xfId="1" applyNumberFormat="1" applyFont="1" applyBorder="1" applyAlignment="1" applyProtection="1">
      <alignment vertical="top" wrapText="1"/>
      <protection locked="0"/>
    </xf>
    <xf numFmtId="0" fontId="1" fillId="0" borderId="48" xfId="1" applyFont="1" applyBorder="1"/>
    <xf numFmtId="0" fontId="7" fillId="0" borderId="0" xfId="1" applyFo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8" zoomScaleNormal="100" workbookViewId="0">
      <selection activeCell="A43" sqref="A43:F43"/>
    </sheetView>
  </sheetViews>
  <sheetFormatPr defaultColWidth="9.140625" defaultRowHeight="15" x14ac:dyDescent="0.2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x14ac:dyDescent="0.35">
      <c r="A1" s="3" t="s">
        <v>0</v>
      </c>
      <c r="B1" s="3"/>
      <c r="C1" s="3"/>
      <c r="D1" s="4"/>
      <c r="E1" s="5"/>
      <c r="F1" s="5"/>
      <c r="G1" s="5"/>
      <c r="H1" s="5"/>
      <c r="I1" s="5"/>
      <c r="J1" s="5"/>
      <c r="K1" s="6"/>
    </row>
    <row r="2" spans="1:11" x14ac:dyDescent="0.25">
      <c r="A2" s="5"/>
      <c r="B2" s="5"/>
      <c r="C2" s="5"/>
      <c r="D2" s="4"/>
      <c r="E2" s="5"/>
      <c r="F2" s="5"/>
      <c r="G2" s="5"/>
      <c r="H2" s="5"/>
      <c r="I2" s="5"/>
      <c r="J2" s="5"/>
      <c r="K2" s="6"/>
    </row>
    <row r="3" spans="1:11" x14ac:dyDescent="0.25">
      <c r="A3" s="5" t="s">
        <v>1</v>
      </c>
      <c r="B3" s="5"/>
      <c r="C3" s="5"/>
      <c r="D3" s="5"/>
      <c r="E3" s="5"/>
      <c r="F3" s="5"/>
      <c r="G3" s="5"/>
      <c r="H3" s="5"/>
      <c r="I3" s="5"/>
      <c r="J3" s="5"/>
      <c r="K3" s="6"/>
    </row>
    <row r="4" spans="1:11" x14ac:dyDescent="0.25">
      <c r="A4" s="5"/>
      <c r="B4" s="5"/>
      <c r="C4" s="5"/>
      <c r="D4" s="4"/>
      <c r="E4" s="5"/>
      <c r="F4" s="5"/>
      <c r="G4" s="5"/>
      <c r="H4" s="5"/>
      <c r="I4" s="5"/>
      <c r="J4" s="5"/>
      <c r="K4" s="6"/>
    </row>
    <row r="5" spans="1:11" x14ac:dyDescent="0.25">
      <c r="A5" s="192" t="s">
        <v>2</v>
      </c>
      <c r="B5" s="192"/>
      <c r="C5" s="192"/>
      <c r="D5" s="192"/>
      <c r="E5" s="192"/>
      <c r="F5" s="192"/>
      <c r="G5" s="5"/>
      <c r="H5" s="5"/>
      <c r="I5" s="5"/>
      <c r="J5" s="5"/>
      <c r="K5" s="6"/>
    </row>
    <row r="6" spans="1:11" x14ac:dyDescent="0.25">
      <c r="A6" s="192" t="s">
        <v>3</v>
      </c>
      <c r="B6" s="192"/>
      <c r="C6" s="192"/>
      <c r="D6" s="4"/>
      <c r="E6" s="5"/>
      <c r="F6" s="5"/>
      <c r="G6" s="5"/>
      <c r="H6" s="5"/>
      <c r="I6" s="5"/>
      <c r="J6" s="5"/>
      <c r="K6" s="6"/>
    </row>
    <row r="7" spans="1:11" x14ac:dyDescent="0.25">
      <c r="A7" s="192" t="s">
        <v>4</v>
      </c>
      <c r="B7" s="192"/>
      <c r="C7" s="192"/>
      <c r="D7" s="192"/>
      <c r="E7" s="192"/>
      <c r="F7" s="5"/>
      <c r="G7" s="5"/>
      <c r="H7" s="5"/>
      <c r="I7" s="5"/>
      <c r="J7" s="5"/>
      <c r="K7" s="6"/>
    </row>
    <row r="8" spans="1:11" x14ac:dyDescent="0.25">
      <c r="A8" s="5"/>
      <c r="B8" s="5"/>
      <c r="C8" s="5"/>
      <c r="D8" s="4"/>
      <c r="E8" s="5"/>
      <c r="F8" s="5"/>
      <c r="G8" s="5"/>
      <c r="H8" s="5"/>
      <c r="I8" s="5"/>
      <c r="J8" s="5"/>
      <c r="K8" s="6"/>
    </row>
    <row r="9" spans="1:11" x14ac:dyDescent="0.25">
      <c r="A9" s="193" t="s">
        <v>5</v>
      </c>
      <c r="B9" s="192"/>
      <c r="C9" s="192"/>
      <c r="D9" s="192" t="s">
        <v>6</v>
      </c>
      <c r="E9" s="192"/>
      <c r="F9" s="192"/>
      <c r="G9" s="192"/>
      <c r="H9" s="5"/>
      <c r="I9" s="5"/>
      <c r="J9" s="5"/>
      <c r="K9" s="6"/>
    </row>
    <row r="10" spans="1:11" ht="15.75" thickBot="1" x14ac:dyDescent="0.3">
      <c r="A10" s="5"/>
      <c r="B10" s="5"/>
      <c r="C10" s="5"/>
      <c r="D10" s="4"/>
      <c r="E10" s="5"/>
      <c r="F10" s="5"/>
      <c r="G10" s="5"/>
      <c r="H10" s="5"/>
      <c r="I10" s="5"/>
      <c r="J10" s="5"/>
      <c r="K10" s="6"/>
    </row>
    <row r="11" spans="1:11" ht="15.75" thickBot="1" x14ac:dyDescent="0.3">
      <c r="A11" s="8" t="s">
        <v>7</v>
      </c>
      <c r="B11" s="9"/>
      <c r="C11" s="189" t="s">
        <v>8</v>
      </c>
      <c r="D11" s="190"/>
      <c r="E11" s="190"/>
      <c r="F11" s="191"/>
      <c r="G11" s="10" t="s">
        <v>9</v>
      </c>
      <c r="H11" s="1" t="s">
        <v>10</v>
      </c>
      <c r="I11" s="5"/>
      <c r="J11" s="5"/>
      <c r="K11" s="6"/>
    </row>
    <row r="12" spans="1:11" x14ac:dyDescent="0.25">
      <c r="A12" s="5"/>
      <c r="B12" s="5"/>
      <c r="C12" s="5"/>
      <c r="D12" s="4"/>
      <c r="E12" s="5"/>
      <c r="F12" s="5"/>
      <c r="G12" s="5"/>
      <c r="H12" s="5"/>
      <c r="I12" s="5"/>
      <c r="J12" s="5"/>
      <c r="K12" s="6"/>
    </row>
    <row r="13" spans="1:11" x14ac:dyDescent="0.25">
      <c r="A13" s="5"/>
      <c r="B13" s="5"/>
      <c r="C13" s="5"/>
      <c r="D13" s="4"/>
      <c r="E13" s="5"/>
      <c r="F13" s="5"/>
      <c r="G13" s="5"/>
      <c r="H13" s="5"/>
      <c r="I13" s="5"/>
      <c r="J13" s="5"/>
      <c r="K13" s="6"/>
    </row>
    <row r="14" spans="1:11" ht="16.5" thickBot="1" x14ac:dyDescent="0.3">
      <c r="A14" s="11" t="s">
        <v>11</v>
      </c>
      <c r="B14" s="11"/>
      <c r="C14" s="11"/>
      <c r="D14" s="12"/>
      <c r="E14" s="11"/>
      <c r="F14" s="5"/>
      <c r="G14" s="5"/>
      <c r="H14" s="5"/>
      <c r="I14" s="5"/>
      <c r="J14" s="5"/>
      <c r="K14" s="6"/>
    </row>
    <row r="15" spans="1:11" ht="15.75" thickBot="1" x14ac:dyDescent="0.3">
      <c r="A15" s="189" t="s">
        <v>12</v>
      </c>
      <c r="B15" s="190"/>
      <c r="C15" s="190"/>
      <c r="D15" s="190"/>
      <c r="E15" s="191"/>
      <c r="F15" s="189" t="s">
        <v>13</v>
      </c>
      <c r="G15" s="190"/>
      <c r="H15" s="190"/>
      <c r="I15" s="191"/>
      <c r="J15" s="5"/>
      <c r="K15" s="6"/>
    </row>
    <row r="16" spans="1:11" x14ac:dyDescent="0.25">
      <c r="A16" s="8" t="s">
        <v>14</v>
      </c>
      <c r="B16" s="5"/>
      <c r="C16" s="5"/>
      <c r="D16" s="4"/>
      <c r="E16" s="5"/>
      <c r="F16" s="8" t="s">
        <v>15</v>
      </c>
      <c r="G16" s="5"/>
      <c r="H16" s="5"/>
      <c r="I16" s="5"/>
      <c r="J16" s="5"/>
      <c r="K16" s="6"/>
    </row>
    <row r="17" spans="1:11" ht="15.75" thickBot="1" x14ac:dyDescent="0.3">
      <c r="A17" s="5"/>
      <c r="B17" s="5"/>
      <c r="C17" s="5"/>
      <c r="D17" s="4"/>
      <c r="E17" s="5"/>
      <c r="F17" s="5"/>
      <c r="G17" s="5"/>
      <c r="H17" s="5"/>
      <c r="I17" s="5"/>
      <c r="J17" s="5"/>
      <c r="K17" s="6"/>
    </row>
    <row r="18" spans="1:11" ht="15.75" thickBot="1" x14ac:dyDescent="0.3">
      <c r="A18" s="189" t="s">
        <v>16</v>
      </c>
      <c r="B18" s="190"/>
      <c r="C18" s="190"/>
      <c r="D18" s="190"/>
      <c r="E18" s="190"/>
      <c r="F18" s="190"/>
      <c r="G18" s="190"/>
      <c r="H18" s="190"/>
      <c r="I18" s="191"/>
      <c r="J18" s="5"/>
      <c r="K18" s="6"/>
    </row>
    <row r="19" spans="1:11" x14ac:dyDescent="0.25">
      <c r="A19" s="8" t="s">
        <v>17</v>
      </c>
      <c r="B19" s="13"/>
      <c r="C19" s="13"/>
      <c r="D19" s="14"/>
      <c r="E19" s="13"/>
      <c r="F19" s="13"/>
      <c r="G19" s="13"/>
      <c r="H19" s="13"/>
      <c r="I19" s="13"/>
      <c r="J19" s="5"/>
      <c r="K19" s="6"/>
    </row>
    <row r="20" spans="1:11" ht="15.75" thickBot="1" x14ac:dyDescent="0.3">
      <c r="A20" s="5"/>
      <c r="B20" s="5"/>
      <c r="C20" s="5"/>
      <c r="D20" s="4"/>
      <c r="E20" s="5"/>
      <c r="F20" s="5"/>
      <c r="G20" s="5"/>
      <c r="H20" s="5"/>
      <c r="I20" s="5"/>
      <c r="J20" s="5"/>
      <c r="K20" s="6"/>
    </row>
    <row r="21" spans="1:11" ht="15.75" thickBot="1" x14ac:dyDescent="0.3">
      <c r="A21" s="195" t="s">
        <v>18</v>
      </c>
      <c r="B21" s="196"/>
      <c r="C21" s="196"/>
      <c r="D21" s="197"/>
      <c r="E21" s="2" t="s">
        <v>19</v>
      </c>
      <c r="F21" s="198">
        <v>59715</v>
      </c>
      <c r="G21" s="199"/>
      <c r="H21" s="5"/>
      <c r="I21" s="5"/>
      <c r="J21" s="5"/>
      <c r="K21" s="6"/>
    </row>
    <row r="22" spans="1:11" x14ac:dyDescent="0.25">
      <c r="A22" s="8" t="s">
        <v>20</v>
      </c>
      <c r="B22" s="5"/>
      <c r="C22" s="5"/>
      <c r="D22" s="4"/>
      <c r="E22" s="8" t="s">
        <v>21</v>
      </c>
      <c r="F22" s="8" t="s">
        <v>22</v>
      </c>
      <c r="G22" s="5"/>
      <c r="H22" s="5"/>
      <c r="I22" s="5"/>
      <c r="J22" s="5"/>
      <c r="K22" s="6"/>
    </row>
    <row r="23" spans="1:11" ht="15.75" thickBot="1" x14ac:dyDescent="0.3">
      <c r="A23" s="8"/>
      <c r="B23" s="5"/>
      <c r="C23" s="5"/>
      <c r="D23" s="4"/>
      <c r="E23" s="5"/>
      <c r="F23" s="5"/>
      <c r="G23" s="5"/>
      <c r="H23" s="5"/>
      <c r="I23" s="5"/>
      <c r="J23" s="5"/>
      <c r="K23" s="6"/>
    </row>
    <row r="24" spans="1:11" ht="15.75" thickBot="1" x14ac:dyDescent="0.3">
      <c r="A24" s="200" t="s">
        <v>23</v>
      </c>
      <c r="B24" s="202"/>
      <c r="C24" s="201"/>
      <c r="D24" s="1"/>
      <c r="E24" s="200"/>
      <c r="F24" s="201"/>
      <c r="G24" s="5"/>
      <c r="H24" s="5"/>
      <c r="I24" s="5"/>
      <c r="J24" s="5"/>
      <c r="K24" s="6"/>
    </row>
    <row r="25" spans="1:11" x14ac:dyDescent="0.25">
      <c r="A25" s="8" t="s">
        <v>24</v>
      </c>
      <c r="B25" s="5"/>
      <c r="C25" s="5"/>
      <c r="D25" s="15" t="s">
        <v>25</v>
      </c>
      <c r="E25" s="15" t="s">
        <v>26</v>
      </c>
      <c r="F25" s="5"/>
      <c r="G25" s="5"/>
      <c r="H25" s="5"/>
      <c r="I25" s="5"/>
      <c r="J25" s="5"/>
      <c r="K25" s="6"/>
    </row>
    <row r="26" spans="1:11" ht="15.75" thickBot="1" x14ac:dyDescent="0.3">
      <c r="A26" s="5"/>
      <c r="B26" s="5"/>
      <c r="C26" s="5"/>
      <c r="D26" s="4"/>
      <c r="E26" s="5"/>
      <c r="F26" s="5"/>
      <c r="G26" s="5"/>
      <c r="H26" s="5"/>
      <c r="I26" s="5"/>
      <c r="J26" s="5"/>
      <c r="K26" s="6"/>
    </row>
    <row r="27" spans="1:11" ht="15.75" thickBot="1" x14ac:dyDescent="0.3">
      <c r="A27" s="189" t="s">
        <v>27</v>
      </c>
      <c r="B27" s="190"/>
      <c r="C27" s="190"/>
      <c r="D27" s="190"/>
      <c r="E27" s="190"/>
      <c r="F27" s="191"/>
      <c r="G27" s="5"/>
      <c r="H27" s="5"/>
      <c r="I27" s="5"/>
      <c r="J27" s="5"/>
      <c r="K27" s="6"/>
    </row>
    <row r="28" spans="1:11" x14ac:dyDescent="0.25">
      <c r="A28" s="8" t="s">
        <v>28</v>
      </c>
      <c r="B28" s="8"/>
      <c r="C28" s="8"/>
      <c r="D28" s="15"/>
      <c r="E28" s="8"/>
      <c r="F28" s="8"/>
      <c r="G28" s="8"/>
      <c r="H28" s="8"/>
      <c r="I28" s="8"/>
      <c r="J28" s="8"/>
      <c r="K28" s="6"/>
    </row>
    <row r="29" spans="1:11" x14ac:dyDescent="0.25">
      <c r="A29" s="5"/>
      <c r="B29" s="5"/>
      <c r="C29" s="5"/>
      <c r="D29" s="4"/>
      <c r="E29" s="5"/>
      <c r="F29" s="5"/>
      <c r="G29" s="5"/>
      <c r="H29" s="5"/>
      <c r="I29" s="5"/>
      <c r="J29" s="5"/>
      <c r="K29" s="6"/>
    </row>
    <row r="30" spans="1:11" ht="16.5" thickBot="1" x14ac:dyDescent="0.3">
      <c r="A30" s="11" t="s">
        <v>29</v>
      </c>
      <c r="B30" s="11"/>
      <c r="C30" s="5"/>
      <c r="D30" s="4"/>
      <c r="E30" s="5"/>
      <c r="F30" s="5"/>
      <c r="G30" s="5"/>
      <c r="H30" s="5"/>
      <c r="I30" s="5"/>
      <c r="J30" s="5"/>
      <c r="K30" s="6"/>
    </row>
    <row r="31" spans="1:11" ht="15.75" thickBot="1" x14ac:dyDescent="0.3">
      <c r="A31" s="189" t="s">
        <v>30</v>
      </c>
      <c r="B31" s="190"/>
      <c r="C31" s="190"/>
      <c r="D31" s="190"/>
      <c r="E31" s="191"/>
      <c r="F31" s="189" t="s">
        <v>31</v>
      </c>
      <c r="G31" s="190"/>
      <c r="H31" s="190"/>
      <c r="I31" s="191"/>
      <c r="J31" s="5"/>
      <c r="K31" s="6"/>
    </row>
    <row r="32" spans="1:11" x14ac:dyDescent="0.25">
      <c r="A32" s="8" t="s">
        <v>14</v>
      </c>
      <c r="B32" s="5"/>
      <c r="C32" s="5"/>
      <c r="D32" s="4"/>
      <c r="E32" s="5"/>
      <c r="F32" s="8" t="s">
        <v>15</v>
      </c>
      <c r="G32" s="5"/>
      <c r="H32" s="5"/>
      <c r="I32" s="5"/>
      <c r="J32" s="5"/>
      <c r="K32" s="6"/>
    </row>
    <row r="33" spans="1:11" ht="15.75" thickBot="1" x14ac:dyDescent="0.3">
      <c r="A33" s="5"/>
      <c r="B33" s="5"/>
      <c r="C33" s="5"/>
      <c r="D33" s="4"/>
      <c r="E33" s="5"/>
      <c r="F33" s="5"/>
      <c r="G33" s="5"/>
      <c r="H33" s="5"/>
      <c r="I33" s="5"/>
      <c r="J33" s="5"/>
      <c r="K33" s="6"/>
    </row>
    <row r="34" spans="1:11" ht="15.75" thickBot="1" x14ac:dyDescent="0.3">
      <c r="A34" s="189" t="s">
        <v>179</v>
      </c>
      <c r="B34" s="190"/>
      <c r="C34" s="190"/>
      <c r="D34" s="190"/>
      <c r="E34" s="190"/>
      <c r="F34" s="190"/>
      <c r="G34" s="190"/>
      <c r="H34" s="190"/>
      <c r="I34" s="191"/>
      <c r="J34" s="5"/>
      <c r="K34" s="6"/>
    </row>
    <row r="35" spans="1:11" x14ac:dyDescent="0.25">
      <c r="A35" s="8" t="s">
        <v>17</v>
      </c>
      <c r="B35" s="13"/>
      <c r="C35" s="13"/>
      <c r="D35" s="14"/>
      <c r="E35" s="13"/>
      <c r="F35" s="13"/>
      <c r="G35" s="13"/>
      <c r="H35" s="13"/>
      <c r="I35" s="13"/>
      <c r="J35" s="5"/>
      <c r="K35" s="6"/>
    </row>
    <row r="36" spans="1:11" ht="15.75" thickBot="1" x14ac:dyDescent="0.3">
      <c r="A36" s="5"/>
      <c r="B36" s="5"/>
      <c r="C36" s="5"/>
      <c r="D36" s="4"/>
      <c r="E36" s="5"/>
      <c r="F36" s="5"/>
      <c r="G36" s="5"/>
      <c r="H36" s="5"/>
      <c r="I36" s="5"/>
      <c r="J36" s="5"/>
      <c r="K36" s="6"/>
    </row>
    <row r="37" spans="1:11" ht="15.75" thickBot="1" x14ac:dyDescent="0.3">
      <c r="A37" s="195" t="s">
        <v>18</v>
      </c>
      <c r="B37" s="196"/>
      <c r="C37" s="196"/>
      <c r="D37" s="197"/>
      <c r="E37" s="2" t="s">
        <v>19</v>
      </c>
      <c r="F37" s="198">
        <v>59715</v>
      </c>
      <c r="G37" s="199"/>
      <c r="H37" s="5"/>
      <c r="I37" s="5"/>
      <c r="J37" s="5"/>
      <c r="K37" s="6"/>
    </row>
    <row r="38" spans="1:11" x14ac:dyDescent="0.25">
      <c r="A38" s="8" t="s">
        <v>20</v>
      </c>
      <c r="B38" s="5"/>
      <c r="C38" s="5"/>
      <c r="D38" s="4"/>
      <c r="E38" s="8" t="s">
        <v>21</v>
      </c>
      <c r="F38" s="8" t="s">
        <v>22</v>
      </c>
      <c r="G38" s="5"/>
      <c r="H38" s="5"/>
      <c r="I38" s="5"/>
      <c r="J38" s="5"/>
      <c r="K38" s="6"/>
    </row>
    <row r="39" spans="1:11" ht="15.75" thickBot="1" x14ac:dyDescent="0.3">
      <c r="A39" s="8"/>
      <c r="B39" s="5"/>
      <c r="C39" s="5"/>
      <c r="D39" s="4"/>
      <c r="E39" s="5"/>
      <c r="F39" s="5"/>
      <c r="G39" s="5"/>
      <c r="H39" s="5"/>
      <c r="I39" s="5"/>
      <c r="J39" s="5"/>
      <c r="K39" s="6"/>
    </row>
    <row r="40" spans="1:11" ht="15.75" thickBot="1" x14ac:dyDescent="0.3">
      <c r="A40" s="200" t="s">
        <v>178</v>
      </c>
      <c r="B40" s="202"/>
      <c r="C40" s="201"/>
      <c r="D40" s="1"/>
      <c r="E40" s="200"/>
      <c r="F40" s="201"/>
      <c r="G40" s="5"/>
      <c r="H40" s="5"/>
      <c r="I40" s="5"/>
      <c r="J40" s="5"/>
      <c r="K40" s="6"/>
    </row>
    <row r="41" spans="1:11" x14ac:dyDescent="0.25">
      <c r="A41" s="8" t="s">
        <v>24</v>
      </c>
      <c r="B41" s="5"/>
      <c r="C41" s="5"/>
      <c r="D41" s="15" t="s">
        <v>25</v>
      </c>
      <c r="E41" s="8" t="s">
        <v>26</v>
      </c>
      <c r="F41" s="5"/>
      <c r="G41" s="5"/>
      <c r="H41" s="5"/>
      <c r="I41" s="5"/>
      <c r="J41" s="5"/>
      <c r="K41" s="6"/>
    </row>
    <row r="42" spans="1:11" ht="15.75" thickBot="1" x14ac:dyDescent="0.3">
      <c r="A42" s="5"/>
      <c r="B42" s="5"/>
      <c r="C42" s="5"/>
      <c r="D42" s="4"/>
      <c r="E42" s="5"/>
      <c r="F42" s="5"/>
      <c r="G42" s="5"/>
      <c r="H42" s="5"/>
      <c r="I42" s="5"/>
      <c r="J42" s="5"/>
      <c r="K42" s="6"/>
    </row>
    <row r="43" spans="1:11" ht="15.75" thickBot="1" x14ac:dyDescent="0.3">
      <c r="A43" s="189" t="s">
        <v>177</v>
      </c>
      <c r="B43" s="190"/>
      <c r="C43" s="190"/>
      <c r="D43" s="190"/>
      <c r="E43" s="190"/>
      <c r="F43" s="191"/>
      <c r="G43" s="5"/>
      <c r="H43" s="5"/>
      <c r="I43" s="5"/>
      <c r="J43" s="5"/>
      <c r="K43" s="6"/>
    </row>
    <row r="44" spans="1:11" x14ac:dyDescent="0.25">
      <c r="A44" s="8" t="s">
        <v>28</v>
      </c>
      <c r="B44" s="8"/>
      <c r="C44" s="8"/>
      <c r="D44" s="15"/>
      <c r="E44" s="8"/>
      <c r="F44" s="8"/>
      <c r="G44" s="8"/>
      <c r="H44" s="8"/>
      <c r="I44" s="8"/>
      <c r="J44" s="8"/>
      <c r="K44" s="6"/>
    </row>
    <row r="45" spans="1:11" x14ac:dyDescent="0.25">
      <c r="A45" s="8"/>
      <c r="B45" s="8"/>
      <c r="C45" s="8"/>
      <c r="D45" s="15"/>
      <c r="E45" s="8"/>
      <c r="F45" s="8"/>
      <c r="G45" s="8"/>
      <c r="H45" s="8"/>
      <c r="I45" s="8"/>
      <c r="J45" s="8"/>
      <c r="K45" s="6"/>
    </row>
    <row r="46" spans="1:11" ht="15.75" customHeight="1" x14ac:dyDescent="0.25">
      <c r="A46" s="194" t="s">
        <v>32</v>
      </c>
      <c r="B46" s="194"/>
      <c r="C46" s="194"/>
      <c r="D46" s="194"/>
      <c r="E46" s="194"/>
      <c r="F46" s="194"/>
      <c r="G46" s="194"/>
      <c r="H46" s="194"/>
      <c r="I46" s="194"/>
      <c r="J46" s="5"/>
      <c r="K46" s="6"/>
    </row>
    <row r="47" spans="1:11" ht="15.75" thickBot="1" x14ac:dyDescent="0.3">
      <c r="A47" s="5"/>
      <c r="B47" s="5"/>
      <c r="C47" s="5"/>
      <c r="D47" s="4"/>
      <c r="E47" s="5"/>
      <c r="F47" s="5"/>
      <c r="G47" s="5"/>
      <c r="H47" s="5"/>
      <c r="I47" s="5"/>
      <c r="J47" s="5"/>
      <c r="K47" s="6"/>
    </row>
    <row r="48" spans="1:11" ht="15.75" thickBot="1" x14ac:dyDescent="0.3">
      <c r="A48" s="189" t="s">
        <v>173</v>
      </c>
      <c r="B48" s="190"/>
      <c r="C48" s="190"/>
      <c r="D48" s="190"/>
      <c r="E48" s="191"/>
      <c r="F48" s="189" t="s">
        <v>172</v>
      </c>
      <c r="G48" s="190"/>
      <c r="H48" s="190"/>
      <c r="I48" s="191"/>
      <c r="J48" s="5"/>
      <c r="K48" s="6"/>
    </row>
    <row r="49" spans="1:11" x14ac:dyDescent="0.25">
      <c r="A49" s="8" t="s">
        <v>14</v>
      </c>
      <c r="B49" s="5"/>
      <c r="C49" s="5"/>
      <c r="D49" s="4"/>
      <c r="E49" s="5"/>
      <c r="F49" s="8" t="s">
        <v>15</v>
      </c>
      <c r="G49" s="5"/>
      <c r="H49" s="5"/>
      <c r="I49" s="5"/>
      <c r="J49" s="5"/>
      <c r="K49" s="6"/>
    </row>
    <row r="50" spans="1:11" ht="15.75" thickBot="1" x14ac:dyDescent="0.3">
      <c r="A50" s="8"/>
      <c r="B50" s="5"/>
      <c r="C50" s="5"/>
      <c r="D50" s="4"/>
      <c r="E50" s="5"/>
      <c r="F50" s="8"/>
      <c r="G50" s="5"/>
      <c r="H50" s="5"/>
      <c r="I50" s="5"/>
      <c r="J50" s="5"/>
      <c r="K50" s="6"/>
    </row>
    <row r="51" spans="1:11" ht="15.75" thickBot="1" x14ac:dyDescent="0.3">
      <c r="A51" s="200" t="s">
        <v>180</v>
      </c>
      <c r="B51" s="202"/>
      <c r="C51" s="201"/>
      <c r="D51" s="1"/>
      <c r="E51" s="200" t="s">
        <v>181</v>
      </c>
      <c r="F51" s="201"/>
      <c r="G51" s="5"/>
      <c r="H51" s="5"/>
      <c r="I51" s="5"/>
      <c r="J51" s="5"/>
      <c r="K51" s="6"/>
    </row>
    <row r="52" spans="1:11" x14ac:dyDescent="0.25">
      <c r="A52" s="8" t="s">
        <v>24</v>
      </c>
      <c r="B52" s="5"/>
      <c r="C52" s="5"/>
      <c r="D52" s="15" t="s">
        <v>25</v>
      </c>
      <c r="E52" s="8" t="s">
        <v>26</v>
      </c>
      <c r="F52" s="5"/>
      <c r="G52" s="5"/>
      <c r="H52" s="5"/>
      <c r="I52" s="5"/>
      <c r="J52" s="5"/>
      <c r="K52" s="6"/>
    </row>
    <row r="53" spans="1:11" ht="15.75" thickBot="1" x14ac:dyDescent="0.3">
      <c r="A53" s="5"/>
      <c r="B53" s="5"/>
      <c r="C53" s="5"/>
      <c r="D53" s="4"/>
      <c r="E53" s="5"/>
      <c r="F53" s="5"/>
      <c r="G53" s="5"/>
      <c r="H53" s="5"/>
      <c r="I53" s="5"/>
      <c r="J53" s="5"/>
      <c r="K53" s="6"/>
    </row>
    <row r="54" spans="1:11" ht="15.75" thickBot="1" x14ac:dyDescent="0.3">
      <c r="A54" s="189" t="s">
        <v>174</v>
      </c>
      <c r="B54" s="190"/>
      <c r="C54" s="190"/>
      <c r="D54" s="190"/>
      <c r="E54" s="190"/>
      <c r="F54" s="191"/>
      <c r="G54" s="5"/>
      <c r="H54" s="5"/>
      <c r="I54" s="5"/>
      <c r="J54" s="5"/>
      <c r="K54" s="6"/>
    </row>
    <row r="55" spans="1:11" x14ac:dyDescent="0.25">
      <c r="A55" s="8" t="s">
        <v>28</v>
      </c>
      <c r="B55" s="8"/>
      <c r="C55" s="8"/>
      <c r="D55" s="15"/>
      <c r="E55" s="8"/>
      <c r="F55" s="8"/>
      <c r="G55" s="8"/>
      <c r="H55" s="8"/>
      <c r="I55" s="8"/>
      <c r="J55" s="8"/>
      <c r="K55" s="6"/>
    </row>
    <row r="56" spans="1:11" x14ac:dyDescent="0.25">
      <c r="A56" s="5"/>
      <c r="B56" s="5"/>
      <c r="C56" s="5"/>
      <c r="D56" s="4"/>
      <c r="E56" s="5"/>
      <c r="F56" s="5"/>
      <c r="G56" s="5"/>
      <c r="H56" s="5"/>
      <c r="I56" s="5"/>
      <c r="J56" s="5"/>
      <c r="K56" s="6"/>
    </row>
    <row r="57" spans="1:11" ht="15" customHeight="1" x14ac:dyDescent="0.25">
      <c r="A57" s="203" t="s">
        <v>33</v>
      </c>
      <c r="B57" s="203"/>
      <c r="C57" s="203"/>
      <c r="D57" s="203"/>
      <c r="E57" s="203"/>
      <c r="F57" s="203"/>
      <c r="G57" s="203"/>
      <c r="H57" s="203"/>
      <c r="I57" s="203"/>
      <c r="J57" s="203"/>
      <c r="K57" s="6"/>
    </row>
    <row r="58" spans="1:11" x14ac:dyDescent="0.25">
      <c r="A58" s="203"/>
      <c r="B58" s="203"/>
      <c r="C58" s="203"/>
      <c r="D58" s="203"/>
      <c r="E58" s="203"/>
      <c r="F58" s="203"/>
      <c r="G58" s="203"/>
      <c r="H58" s="203"/>
      <c r="I58" s="203"/>
      <c r="J58" s="203"/>
      <c r="K58" s="6"/>
    </row>
    <row r="59" spans="1:11" ht="15.75" thickBot="1" x14ac:dyDescent="0.3">
      <c r="A59" s="5"/>
      <c r="B59" s="8" t="s">
        <v>34</v>
      </c>
      <c r="C59" s="4"/>
      <c r="D59" s="4"/>
      <c r="E59" s="5"/>
      <c r="F59" s="8"/>
      <c r="G59" s="8" t="s">
        <v>35</v>
      </c>
      <c r="H59" s="5"/>
      <c r="I59" s="5"/>
      <c r="J59" s="8"/>
      <c r="K59" s="6"/>
    </row>
    <row r="60" spans="1:11" ht="15.75" thickBot="1" x14ac:dyDescent="0.3">
      <c r="A60" s="16">
        <v>1</v>
      </c>
      <c r="B60" s="189" t="s">
        <v>175</v>
      </c>
      <c r="C60" s="190"/>
      <c r="D60" s="190"/>
      <c r="E60" s="190"/>
      <c r="F60" s="191"/>
      <c r="G60" s="189" t="s">
        <v>171</v>
      </c>
      <c r="H60" s="190"/>
      <c r="I60" s="190"/>
      <c r="J60" s="191"/>
      <c r="K60" s="6"/>
    </row>
    <row r="61" spans="1:11" ht="15.75" thickBot="1" x14ac:dyDescent="0.3">
      <c r="A61" s="16">
        <v>2</v>
      </c>
      <c r="B61" s="189" t="s">
        <v>36</v>
      </c>
      <c r="C61" s="190"/>
      <c r="D61" s="190"/>
      <c r="E61" s="190"/>
      <c r="F61" s="191"/>
      <c r="G61" s="189" t="s">
        <v>37</v>
      </c>
      <c r="H61" s="190"/>
      <c r="I61" s="190"/>
      <c r="J61" s="191"/>
      <c r="K61" s="6"/>
    </row>
    <row r="62" spans="1:11" ht="15.75" thickBot="1" x14ac:dyDescent="0.3">
      <c r="A62" s="16">
        <v>3</v>
      </c>
      <c r="B62" s="189"/>
      <c r="C62" s="190"/>
      <c r="D62" s="190"/>
      <c r="E62" s="190"/>
      <c r="F62" s="191"/>
      <c r="G62" s="189"/>
      <c r="H62" s="190"/>
      <c r="I62" s="190"/>
      <c r="J62" s="191"/>
      <c r="K62" s="6"/>
    </row>
    <row r="63" spans="1:11" ht="15.75" thickBot="1" x14ac:dyDescent="0.3">
      <c r="A63" s="16">
        <v>4</v>
      </c>
      <c r="B63" s="189"/>
      <c r="C63" s="190"/>
      <c r="D63" s="190"/>
      <c r="E63" s="190"/>
      <c r="F63" s="191"/>
      <c r="G63" s="189"/>
      <c r="H63" s="190"/>
      <c r="I63" s="190"/>
      <c r="J63" s="191"/>
      <c r="K63" s="6"/>
    </row>
    <row r="64" spans="1:11" ht="15.75" thickBot="1" x14ac:dyDescent="0.3">
      <c r="A64" s="16">
        <v>5</v>
      </c>
      <c r="B64" s="189"/>
      <c r="C64" s="190"/>
      <c r="D64" s="190"/>
      <c r="E64" s="190"/>
      <c r="F64" s="191"/>
      <c r="G64" s="189"/>
      <c r="H64" s="190"/>
      <c r="I64" s="190"/>
      <c r="J64" s="191"/>
      <c r="K64" s="6"/>
    </row>
    <row r="65" spans="1:11" ht="15.75" thickBot="1" x14ac:dyDescent="0.3">
      <c r="A65" s="16">
        <v>6</v>
      </c>
      <c r="B65" s="189"/>
      <c r="C65" s="190"/>
      <c r="D65" s="190"/>
      <c r="E65" s="190"/>
      <c r="F65" s="191"/>
      <c r="G65" s="189"/>
      <c r="H65" s="190"/>
      <c r="I65" s="190"/>
      <c r="J65" s="191"/>
      <c r="K65" s="6"/>
    </row>
    <row r="66" spans="1:11" ht="15.75" thickBot="1" x14ac:dyDescent="0.3">
      <c r="A66" s="16">
        <v>7</v>
      </c>
      <c r="B66" s="189"/>
      <c r="C66" s="190"/>
      <c r="D66" s="190"/>
      <c r="E66" s="190"/>
      <c r="F66" s="191"/>
      <c r="G66" s="189"/>
      <c r="H66" s="190"/>
      <c r="I66" s="190"/>
      <c r="J66" s="191"/>
      <c r="K66" s="6"/>
    </row>
    <row r="67" spans="1:11" ht="15.75" thickBot="1" x14ac:dyDescent="0.3">
      <c r="A67" s="16">
        <v>8</v>
      </c>
      <c r="B67" s="189"/>
      <c r="C67" s="190"/>
      <c r="D67" s="190"/>
      <c r="E67" s="190"/>
      <c r="F67" s="191"/>
      <c r="G67" s="189"/>
      <c r="H67" s="190"/>
      <c r="I67" s="190"/>
      <c r="J67" s="191"/>
      <c r="K67" s="6"/>
    </row>
    <row r="68" spans="1:11" x14ac:dyDescent="0.25">
      <c r="A68" s="5"/>
      <c r="B68" s="5"/>
      <c r="C68" s="5"/>
      <c r="D68" s="4"/>
      <c r="E68" s="5"/>
      <c r="F68" s="5"/>
      <c r="G68" s="5"/>
      <c r="H68" s="5"/>
      <c r="I68" s="5"/>
      <c r="J68" s="5"/>
      <c r="K68" s="6"/>
    </row>
    <row r="69" spans="1:11" x14ac:dyDescent="0.25">
      <c r="A69" s="5"/>
      <c r="B69" s="5"/>
      <c r="C69" s="5"/>
      <c r="D69" s="4"/>
      <c r="E69" s="5"/>
      <c r="F69" s="5"/>
      <c r="G69" s="5"/>
      <c r="H69" s="5"/>
      <c r="I69" s="5"/>
      <c r="J69" s="5"/>
      <c r="K69" s="6"/>
    </row>
    <row r="70" spans="1:11" x14ac:dyDescent="0.25">
      <c r="A70" s="5"/>
      <c r="B70" s="5"/>
      <c r="C70" s="5"/>
      <c r="D70" s="4"/>
      <c r="E70" s="5"/>
      <c r="F70" s="5"/>
      <c r="G70" s="5"/>
      <c r="H70" s="5"/>
      <c r="I70" s="5"/>
      <c r="J70" s="5"/>
      <c r="K70" s="6"/>
    </row>
  </sheetData>
  <sheetProtection algorithmName="SHA-512" hashValue="47tP6mPgnMgyrXCk6ZVZfjA+hRsdrjd5se+th/5CvAhlZu6sxtmkVGz1VuyJ+23TusOJBHjbGGgNCSDzRxvBMg==" saltValue="8OuSprxxiEo4x9bH7irm2w==" spinCount="100000" sheet="1" objects="1" scenarios="1" selectLockedCells="1"/>
  <mergeCells count="45">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C11:F11"/>
    <mergeCell ref="A9:C9"/>
    <mergeCell ref="D9:G9"/>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
  <sheetViews>
    <sheetView topLeftCell="A12" zoomScaleNormal="100" workbookViewId="0">
      <selection activeCell="A8" sqref="A8:J17"/>
    </sheetView>
  </sheetViews>
  <sheetFormatPr defaultColWidth="9.140625" defaultRowHeight="15" x14ac:dyDescent="0.2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x14ac:dyDescent="0.3">
      <c r="A1" s="224" t="s">
        <v>38</v>
      </c>
      <c r="B1" s="224"/>
      <c r="C1" s="224"/>
      <c r="D1" s="224"/>
      <c r="E1" s="224"/>
      <c r="F1" s="224"/>
      <c r="G1" s="224"/>
      <c r="H1" s="224"/>
      <c r="I1" s="224"/>
      <c r="J1" s="224"/>
    </row>
    <row r="2" spans="1:11" ht="15.75" thickBot="1" x14ac:dyDescent="0.3">
      <c r="A2" s="225"/>
      <c r="B2" s="226"/>
      <c r="C2" s="226"/>
      <c r="D2" s="226"/>
      <c r="E2" s="226"/>
      <c r="F2" s="226"/>
      <c r="G2" s="226"/>
      <c r="H2" s="226"/>
      <c r="I2" s="226"/>
      <c r="J2" s="227"/>
    </row>
    <row r="3" spans="1:11" ht="16.5" thickBot="1" x14ac:dyDescent="0.3">
      <c r="A3" s="228" t="s">
        <v>39</v>
      </c>
      <c r="B3" s="229"/>
      <c r="C3" s="230" t="s">
        <v>193</v>
      </c>
      <c r="D3" s="231"/>
      <c r="E3" s="231"/>
      <c r="F3" s="231"/>
      <c r="G3" s="231"/>
      <c r="H3" s="231"/>
      <c r="I3" s="231"/>
      <c r="J3" s="232"/>
      <c r="K3" s="6"/>
    </row>
    <row r="4" spans="1:11" ht="15.75" thickBot="1" x14ac:dyDescent="0.3">
      <c r="A4" s="233"/>
      <c r="B4" s="234"/>
      <c r="C4" s="234"/>
      <c r="D4" s="234"/>
      <c r="E4" s="234"/>
      <c r="F4" s="234"/>
      <c r="G4" s="234"/>
      <c r="H4" s="234"/>
      <c r="I4" s="234"/>
      <c r="J4" s="235"/>
    </row>
    <row r="5" spans="1:11" ht="15.75" thickBot="1" x14ac:dyDescent="0.3">
      <c r="A5" s="210" t="s">
        <v>40</v>
      </c>
      <c r="B5" s="211"/>
      <c r="C5" s="212"/>
      <c r="D5" s="2" t="s">
        <v>156</v>
      </c>
      <c r="E5" s="186"/>
      <c r="F5" s="213" t="s">
        <v>42</v>
      </c>
      <c r="G5" s="213"/>
      <c r="H5" s="214"/>
      <c r="I5" s="2" t="s">
        <v>43</v>
      </c>
      <c r="J5" s="187"/>
    </row>
    <row r="6" spans="1:11" x14ac:dyDescent="0.25">
      <c r="A6" s="204"/>
      <c r="B6" s="205"/>
      <c r="C6" s="205"/>
      <c r="D6" s="205"/>
      <c r="E6" s="205"/>
      <c r="F6" s="205"/>
      <c r="G6" s="205"/>
      <c r="H6" s="205"/>
      <c r="I6" s="205"/>
      <c r="J6" s="206"/>
    </row>
    <row r="7" spans="1:11" ht="16.5" thickBot="1" x14ac:dyDescent="0.3">
      <c r="A7" s="207" t="s">
        <v>44</v>
      </c>
      <c r="B7" s="208"/>
      <c r="C7" s="208"/>
      <c r="D7" s="208"/>
      <c r="E7" s="208"/>
      <c r="F7" s="208"/>
      <c r="G7" s="208"/>
      <c r="H7" s="208"/>
      <c r="I7" s="208"/>
      <c r="J7" s="209"/>
    </row>
    <row r="8" spans="1:11" x14ac:dyDescent="0.25">
      <c r="A8" s="215" t="s">
        <v>190</v>
      </c>
      <c r="B8" s="216"/>
      <c r="C8" s="216"/>
      <c r="D8" s="216"/>
      <c r="E8" s="216"/>
      <c r="F8" s="216"/>
      <c r="G8" s="216"/>
      <c r="H8" s="216"/>
      <c r="I8" s="216"/>
      <c r="J8" s="217"/>
      <c r="K8" s="6"/>
    </row>
    <row r="9" spans="1:11" x14ac:dyDescent="0.25">
      <c r="A9" s="218"/>
      <c r="B9" s="219"/>
      <c r="C9" s="219"/>
      <c r="D9" s="219"/>
      <c r="E9" s="219"/>
      <c r="F9" s="219"/>
      <c r="G9" s="219"/>
      <c r="H9" s="219"/>
      <c r="I9" s="219"/>
      <c r="J9" s="220"/>
      <c r="K9" s="6"/>
    </row>
    <row r="10" spans="1:11" x14ac:dyDescent="0.25">
      <c r="A10" s="218"/>
      <c r="B10" s="219"/>
      <c r="C10" s="219"/>
      <c r="D10" s="219"/>
      <c r="E10" s="219"/>
      <c r="F10" s="219"/>
      <c r="G10" s="219"/>
      <c r="H10" s="219"/>
      <c r="I10" s="219"/>
      <c r="J10" s="220"/>
      <c r="K10" s="6"/>
    </row>
    <row r="11" spans="1:11" x14ac:dyDescent="0.25">
      <c r="A11" s="218"/>
      <c r="B11" s="219"/>
      <c r="C11" s="219"/>
      <c r="D11" s="219"/>
      <c r="E11" s="219"/>
      <c r="F11" s="219"/>
      <c r="G11" s="219"/>
      <c r="H11" s="219"/>
      <c r="I11" s="219"/>
      <c r="J11" s="220"/>
      <c r="K11" s="6"/>
    </row>
    <row r="12" spans="1:11" x14ac:dyDescent="0.25">
      <c r="A12" s="218"/>
      <c r="B12" s="219"/>
      <c r="C12" s="219"/>
      <c r="D12" s="219"/>
      <c r="E12" s="219"/>
      <c r="F12" s="219"/>
      <c r="G12" s="219"/>
      <c r="H12" s="219"/>
      <c r="I12" s="219"/>
      <c r="J12" s="220"/>
      <c r="K12" s="6"/>
    </row>
    <row r="13" spans="1:11" x14ac:dyDescent="0.25">
      <c r="A13" s="218"/>
      <c r="B13" s="219"/>
      <c r="C13" s="219"/>
      <c r="D13" s="219"/>
      <c r="E13" s="219"/>
      <c r="F13" s="219"/>
      <c r="G13" s="219"/>
      <c r="H13" s="219"/>
      <c r="I13" s="219"/>
      <c r="J13" s="220"/>
      <c r="K13" s="6"/>
    </row>
    <row r="14" spans="1:11" x14ac:dyDescent="0.25">
      <c r="A14" s="218"/>
      <c r="B14" s="219"/>
      <c r="C14" s="219"/>
      <c r="D14" s="219"/>
      <c r="E14" s="219"/>
      <c r="F14" s="219"/>
      <c r="G14" s="219"/>
      <c r="H14" s="219"/>
      <c r="I14" s="219"/>
      <c r="J14" s="220"/>
      <c r="K14" s="6"/>
    </row>
    <row r="15" spans="1:11" x14ac:dyDescent="0.25">
      <c r="A15" s="218"/>
      <c r="B15" s="219"/>
      <c r="C15" s="219"/>
      <c r="D15" s="219"/>
      <c r="E15" s="219"/>
      <c r="F15" s="219"/>
      <c r="G15" s="219"/>
      <c r="H15" s="219"/>
      <c r="I15" s="219"/>
      <c r="J15" s="220"/>
      <c r="K15" s="6"/>
    </row>
    <row r="16" spans="1:11" x14ac:dyDescent="0.25">
      <c r="A16" s="218"/>
      <c r="B16" s="219"/>
      <c r="C16" s="219"/>
      <c r="D16" s="219"/>
      <c r="E16" s="219"/>
      <c r="F16" s="219"/>
      <c r="G16" s="219"/>
      <c r="H16" s="219"/>
      <c r="I16" s="219"/>
      <c r="J16" s="220"/>
      <c r="K16" s="6"/>
    </row>
    <row r="17" spans="1:11" ht="15.75" thickBot="1" x14ac:dyDescent="0.3">
      <c r="A17" s="221"/>
      <c r="B17" s="222"/>
      <c r="C17" s="222"/>
      <c r="D17" s="222"/>
      <c r="E17" s="222"/>
      <c r="F17" s="222"/>
      <c r="G17" s="222"/>
      <c r="H17" s="222"/>
      <c r="I17" s="222"/>
      <c r="J17" s="223"/>
      <c r="K17" s="6"/>
    </row>
    <row r="18" spans="1:11" x14ac:dyDescent="0.25">
      <c r="A18" s="204"/>
      <c r="B18" s="205"/>
      <c r="C18" s="205"/>
      <c r="D18" s="205"/>
      <c r="E18" s="205"/>
      <c r="F18" s="205"/>
      <c r="G18" s="205"/>
      <c r="H18" s="205"/>
      <c r="I18" s="205"/>
      <c r="J18" s="206"/>
    </row>
    <row r="19" spans="1:11" ht="16.5" thickBot="1" x14ac:dyDescent="0.3">
      <c r="A19" s="207" t="s">
        <v>45</v>
      </c>
      <c r="B19" s="208"/>
      <c r="C19" s="208"/>
      <c r="D19" s="208"/>
      <c r="E19" s="208"/>
      <c r="F19" s="208"/>
      <c r="G19" s="208"/>
      <c r="H19" s="208"/>
      <c r="I19" s="208"/>
      <c r="J19" s="209"/>
    </row>
    <row r="20" spans="1:11" x14ac:dyDescent="0.25">
      <c r="A20" s="215" t="s">
        <v>191</v>
      </c>
      <c r="B20" s="216"/>
      <c r="C20" s="216"/>
      <c r="D20" s="216"/>
      <c r="E20" s="216"/>
      <c r="F20" s="216"/>
      <c r="G20" s="216"/>
      <c r="H20" s="216"/>
      <c r="I20" s="216"/>
      <c r="J20" s="217"/>
      <c r="K20" s="6"/>
    </row>
    <row r="21" spans="1:11" x14ac:dyDescent="0.25">
      <c r="A21" s="237"/>
      <c r="B21" s="238"/>
      <c r="C21" s="238"/>
      <c r="D21" s="238"/>
      <c r="E21" s="238"/>
      <c r="F21" s="238"/>
      <c r="G21" s="238"/>
      <c r="H21" s="238"/>
      <c r="I21" s="238"/>
      <c r="J21" s="239"/>
      <c r="K21" s="6"/>
    </row>
    <row r="22" spans="1:11" x14ac:dyDescent="0.25">
      <c r="A22" s="237"/>
      <c r="B22" s="238"/>
      <c r="C22" s="238"/>
      <c r="D22" s="238"/>
      <c r="E22" s="238"/>
      <c r="F22" s="238"/>
      <c r="G22" s="238"/>
      <c r="H22" s="238"/>
      <c r="I22" s="238"/>
      <c r="J22" s="239"/>
      <c r="K22" s="6"/>
    </row>
    <row r="23" spans="1:11" x14ac:dyDescent="0.25">
      <c r="A23" s="237"/>
      <c r="B23" s="238"/>
      <c r="C23" s="238"/>
      <c r="D23" s="238"/>
      <c r="E23" s="238"/>
      <c r="F23" s="238"/>
      <c r="G23" s="238"/>
      <c r="H23" s="238"/>
      <c r="I23" s="238"/>
      <c r="J23" s="239"/>
      <c r="K23" s="6"/>
    </row>
    <row r="24" spans="1:11" x14ac:dyDescent="0.25">
      <c r="A24" s="237"/>
      <c r="B24" s="238"/>
      <c r="C24" s="238"/>
      <c r="D24" s="238"/>
      <c r="E24" s="238"/>
      <c r="F24" s="238"/>
      <c r="G24" s="238"/>
      <c r="H24" s="238"/>
      <c r="I24" s="238"/>
      <c r="J24" s="239"/>
      <c r="K24" s="6"/>
    </row>
    <row r="25" spans="1:11" x14ac:dyDescent="0.25">
      <c r="A25" s="237"/>
      <c r="B25" s="238"/>
      <c r="C25" s="238"/>
      <c r="D25" s="238"/>
      <c r="E25" s="238"/>
      <c r="F25" s="238"/>
      <c r="G25" s="238"/>
      <c r="H25" s="238"/>
      <c r="I25" s="238"/>
      <c r="J25" s="239"/>
      <c r="K25" s="6"/>
    </row>
    <row r="26" spans="1:11" x14ac:dyDescent="0.25">
      <c r="A26" s="218"/>
      <c r="B26" s="219"/>
      <c r="C26" s="219"/>
      <c r="D26" s="219"/>
      <c r="E26" s="219"/>
      <c r="F26" s="219"/>
      <c r="G26" s="219"/>
      <c r="H26" s="219"/>
      <c r="I26" s="219"/>
      <c r="J26" s="220"/>
      <c r="K26" s="6"/>
    </row>
    <row r="27" spans="1:11" x14ac:dyDescent="0.25">
      <c r="A27" s="218"/>
      <c r="B27" s="219"/>
      <c r="C27" s="219"/>
      <c r="D27" s="219"/>
      <c r="E27" s="219"/>
      <c r="F27" s="219"/>
      <c r="G27" s="219"/>
      <c r="H27" s="219"/>
      <c r="I27" s="219"/>
      <c r="J27" s="220"/>
      <c r="K27" s="6"/>
    </row>
    <row r="28" spans="1:11" x14ac:dyDescent="0.25">
      <c r="A28" s="218"/>
      <c r="B28" s="219"/>
      <c r="C28" s="219"/>
      <c r="D28" s="219"/>
      <c r="E28" s="219"/>
      <c r="F28" s="219"/>
      <c r="G28" s="219"/>
      <c r="H28" s="219"/>
      <c r="I28" s="219"/>
      <c r="J28" s="220"/>
      <c r="K28" s="6"/>
    </row>
    <row r="29" spans="1:11" ht="15.75" thickBot="1" x14ac:dyDescent="0.3">
      <c r="A29" s="221"/>
      <c r="B29" s="222"/>
      <c r="C29" s="222"/>
      <c r="D29" s="222"/>
      <c r="E29" s="222"/>
      <c r="F29" s="222"/>
      <c r="G29" s="222"/>
      <c r="H29" s="222"/>
      <c r="I29" s="222"/>
      <c r="J29" s="223"/>
      <c r="K29" s="6"/>
    </row>
    <row r="30" spans="1:11" x14ac:dyDescent="0.25">
      <c r="A30" s="204"/>
      <c r="B30" s="205"/>
      <c r="C30" s="205"/>
      <c r="D30" s="205"/>
      <c r="E30" s="205"/>
      <c r="F30" s="205"/>
      <c r="G30" s="205"/>
      <c r="H30" s="205"/>
      <c r="I30" s="205"/>
      <c r="J30" s="206"/>
    </row>
    <row r="31" spans="1:11" ht="16.5" thickBot="1" x14ac:dyDescent="0.3">
      <c r="A31" s="207" t="s">
        <v>46</v>
      </c>
      <c r="B31" s="208"/>
      <c r="C31" s="208"/>
      <c r="D31" s="208"/>
      <c r="E31" s="208"/>
      <c r="F31" s="208"/>
      <c r="G31" s="208"/>
      <c r="H31" s="208"/>
      <c r="I31" s="208"/>
      <c r="J31" s="209"/>
    </row>
    <row r="32" spans="1:11" ht="15.75" customHeight="1" x14ac:dyDescent="0.25">
      <c r="A32" s="215" t="s">
        <v>192</v>
      </c>
      <c r="B32" s="216"/>
      <c r="C32" s="216"/>
      <c r="D32" s="216"/>
      <c r="E32" s="216"/>
      <c r="F32" s="216"/>
      <c r="G32" s="216"/>
      <c r="H32" s="216"/>
      <c r="I32" s="216"/>
      <c r="J32" s="217"/>
      <c r="K32" s="6"/>
    </row>
    <row r="33" spans="1:11" ht="15.75" customHeight="1" x14ac:dyDescent="0.25">
      <c r="A33" s="237"/>
      <c r="B33" s="238"/>
      <c r="C33" s="238"/>
      <c r="D33" s="238"/>
      <c r="E33" s="238"/>
      <c r="F33" s="238"/>
      <c r="G33" s="238"/>
      <c r="H33" s="238"/>
      <c r="I33" s="238"/>
      <c r="J33" s="239"/>
      <c r="K33" s="6"/>
    </row>
    <row r="34" spans="1:11" ht="15.75" customHeight="1" x14ac:dyDescent="0.25">
      <c r="A34" s="237"/>
      <c r="B34" s="238"/>
      <c r="C34" s="238"/>
      <c r="D34" s="238"/>
      <c r="E34" s="238"/>
      <c r="F34" s="238"/>
      <c r="G34" s="238"/>
      <c r="H34" s="238"/>
      <c r="I34" s="238"/>
      <c r="J34" s="239"/>
      <c r="K34" s="6"/>
    </row>
    <row r="35" spans="1:11" ht="15.75" customHeight="1" x14ac:dyDescent="0.25">
      <c r="A35" s="237"/>
      <c r="B35" s="238"/>
      <c r="C35" s="238"/>
      <c r="D35" s="238"/>
      <c r="E35" s="238"/>
      <c r="F35" s="238"/>
      <c r="G35" s="238"/>
      <c r="H35" s="238"/>
      <c r="I35" s="238"/>
      <c r="J35" s="239"/>
      <c r="K35" s="6"/>
    </row>
    <row r="36" spans="1:11" ht="15.75" customHeight="1" x14ac:dyDescent="0.25">
      <c r="A36" s="237"/>
      <c r="B36" s="238"/>
      <c r="C36" s="238"/>
      <c r="D36" s="238"/>
      <c r="E36" s="238"/>
      <c r="F36" s="238"/>
      <c r="G36" s="238"/>
      <c r="H36" s="238"/>
      <c r="I36" s="238"/>
      <c r="J36" s="239"/>
      <c r="K36" s="6"/>
    </row>
    <row r="37" spans="1:11" x14ac:dyDescent="0.25">
      <c r="A37" s="218"/>
      <c r="B37" s="219"/>
      <c r="C37" s="219"/>
      <c r="D37" s="219"/>
      <c r="E37" s="219"/>
      <c r="F37" s="219"/>
      <c r="G37" s="219"/>
      <c r="H37" s="219"/>
      <c r="I37" s="219"/>
      <c r="J37" s="220"/>
      <c r="K37" s="6"/>
    </row>
    <row r="38" spans="1:11" x14ac:dyDescent="0.25">
      <c r="A38" s="218"/>
      <c r="B38" s="219"/>
      <c r="C38" s="219"/>
      <c r="D38" s="219"/>
      <c r="E38" s="219"/>
      <c r="F38" s="219"/>
      <c r="G38" s="219"/>
      <c r="H38" s="219"/>
      <c r="I38" s="219"/>
      <c r="J38" s="220"/>
      <c r="K38" s="6"/>
    </row>
    <row r="39" spans="1:11" x14ac:dyDescent="0.25">
      <c r="A39" s="218"/>
      <c r="B39" s="219"/>
      <c r="C39" s="219"/>
      <c r="D39" s="219"/>
      <c r="E39" s="219"/>
      <c r="F39" s="219"/>
      <c r="G39" s="219"/>
      <c r="H39" s="219"/>
      <c r="I39" s="219"/>
      <c r="J39" s="220"/>
      <c r="K39" s="6"/>
    </row>
    <row r="40" spans="1:11" x14ac:dyDescent="0.25">
      <c r="A40" s="218"/>
      <c r="B40" s="219"/>
      <c r="C40" s="219"/>
      <c r="D40" s="219"/>
      <c r="E40" s="219"/>
      <c r="F40" s="219"/>
      <c r="G40" s="219"/>
      <c r="H40" s="219"/>
      <c r="I40" s="219"/>
      <c r="J40" s="220"/>
      <c r="K40" s="6"/>
    </row>
    <row r="41" spans="1:11" ht="15.75" thickBot="1" x14ac:dyDescent="0.3">
      <c r="A41" s="221"/>
      <c r="B41" s="222"/>
      <c r="C41" s="222"/>
      <c r="D41" s="222"/>
      <c r="E41" s="222"/>
      <c r="F41" s="222"/>
      <c r="G41" s="222"/>
      <c r="H41" s="222"/>
      <c r="I41" s="222"/>
      <c r="J41" s="223"/>
      <c r="K41" s="6"/>
    </row>
    <row r="42" spans="1:11" x14ac:dyDescent="0.25">
      <c r="A42" s="236"/>
      <c r="B42" s="236"/>
      <c r="C42" s="236"/>
      <c r="D42" s="236"/>
      <c r="E42" s="236"/>
      <c r="F42" s="236"/>
      <c r="G42" s="236"/>
      <c r="H42" s="236"/>
      <c r="I42" s="236"/>
      <c r="J42" s="236"/>
    </row>
  </sheetData>
  <sheetProtection algorithmName="SHA-512" hashValue="pddLZ8WO6g/QDYP27+DEhxa+jl1mvk8vnnPgqaob5IIv/v83rwO+OabuLjlvlvJXvSg18bBBbmgk0XsHK/E6Zw==" saltValue="HhMsfOWuk2C5s9s8FcTQJA==" spinCount="100000" sheet="1" objects="1" scenarios="1" selectLockedCells="1"/>
  <mergeCells count="17">
    <mergeCell ref="A42:J42"/>
    <mergeCell ref="A30:J30"/>
    <mergeCell ref="A31:J31"/>
    <mergeCell ref="A32:J41"/>
    <mergeCell ref="A20:J29"/>
    <mergeCell ref="A1:J1"/>
    <mergeCell ref="A2:J2"/>
    <mergeCell ref="A3:B3"/>
    <mergeCell ref="C3:J3"/>
    <mergeCell ref="A4:J4"/>
    <mergeCell ref="A18:J18"/>
    <mergeCell ref="A19:J19"/>
    <mergeCell ref="A5:C5"/>
    <mergeCell ref="F5:H5"/>
    <mergeCell ref="A6:J6"/>
    <mergeCell ref="A7:J7"/>
    <mergeCell ref="A8:J17"/>
  </mergeCells>
  <pageMargins left="0.7" right="0.7" top="0.75" bottom="0.75" header="0.3" footer="0.3"/>
  <pageSetup scale="9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638F655-B421-43AA-B3A9-2066FBE8C8AD}">
          <x14:formula1>
            <xm:f>List!$P$4:$P$7</xm:f>
          </x14:formula1>
          <xm:sqref>D5</xm:sqref>
        </x14:dataValidation>
        <x14:dataValidation type="list" allowBlank="1" showInputMessage="1" showErrorMessage="1" xr:uid="{23173C35-98E7-4ADE-BE1B-AF5968BD7C6C}">
          <x14:formula1>
            <xm:f>List!$P$4:$P$8</xm:f>
          </x14:formula1>
          <xm:sqref>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0"/>
  <sheetViews>
    <sheetView tabSelected="1" zoomScale="80" zoomScaleNormal="80" workbookViewId="0">
      <selection activeCell="D1" sqref="D1:F1"/>
    </sheetView>
  </sheetViews>
  <sheetFormatPr defaultColWidth="9.140625" defaultRowHeight="15" x14ac:dyDescent="0.2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1" ht="19.5" thickBot="1" x14ac:dyDescent="0.35">
      <c r="A1" s="90" t="s">
        <v>47</v>
      </c>
      <c r="B1" s="91"/>
      <c r="C1" s="91"/>
      <c r="D1" s="254">
        <v>9730.81</v>
      </c>
      <c r="E1" s="255"/>
      <c r="F1" s="256"/>
      <c r="G1" s="92"/>
      <c r="H1" s="92"/>
      <c r="I1" s="6"/>
      <c r="J1" s="6"/>
      <c r="K1" s="93"/>
      <c r="L1" s="93"/>
      <c r="M1" s="93"/>
      <c r="N1" s="93"/>
      <c r="O1" s="93"/>
      <c r="P1" s="94"/>
      <c r="Q1" s="94"/>
      <c r="R1" s="94"/>
      <c r="S1" s="94"/>
      <c r="T1" s="94"/>
    </row>
    <row r="2" spans="1:21" x14ac:dyDescent="0.25">
      <c r="A2" s="93"/>
      <c r="B2" s="95"/>
      <c r="C2" s="93"/>
      <c r="D2" s="93"/>
      <c r="E2" s="93"/>
      <c r="F2" s="93"/>
      <c r="G2" s="93"/>
      <c r="H2" s="93"/>
      <c r="I2" s="93"/>
      <c r="J2" s="93"/>
      <c r="K2" s="93"/>
      <c r="L2" s="93"/>
      <c r="M2" s="93"/>
      <c r="N2" s="93"/>
      <c r="O2" s="93"/>
      <c r="P2" s="94"/>
      <c r="Q2" s="94"/>
      <c r="R2" s="94"/>
      <c r="S2" s="94"/>
      <c r="T2" s="94"/>
    </row>
    <row r="3" spans="1:21" ht="18.75" x14ac:dyDescent="0.3">
      <c r="A3" s="243" t="s">
        <v>48</v>
      </c>
      <c r="B3" s="244"/>
      <c r="C3" s="244"/>
      <c r="D3" s="244"/>
      <c r="E3" s="244"/>
      <c r="F3" s="244"/>
      <c r="G3" s="244"/>
      <c r="H3" s="244"/>
      <c r="I3" s="244"/>
      <c r="J3" s="244"/>
      <c r="K3" s="244"/>
      <c r="L3" s="244"/>
      <c r="M3" s="244"/>
      <c r="N3" s="245"/>
    </row>
    <row r="4" spans="1:21" x14ac:dyDescent="0.25">
      <c r="A4" s="96" t="s">
        <v>49</v>
      </c>
      <c r="B4" s="96"/>
      <c r="C4" s="93"/>
      <c r="D4" s="93"/>
      <c r="E4" s="93"/>
      <c r="F4" s="93"/>
      <c r="G4" s="93"/>
      <c r="H4" s="96"/>
      <c r="I4" s="96"/>
      <c r="J4" s="96"/>
      <c r="K4" s="96"/>
      <c r="L4" s="93"/>
      <c r="M4" s="93"/>
      <c r="N4" s="93"/>
      <c r="O4" s="93"/>
      <c r="P4" s="93"/>
      <c r="Q4" s="93"/>
      <c r="R4" s="93"/>
      <c r="S4" s="93"/>
      <c r="T4" s="93"/>
    </row>
    <row r="5" spans="1:21" ht="15.75" thickBot="1" x14ac:dyDescent="0.3">
      <c r="A5" s="96"/>
      <c r="B5" s="96"/>
      <c r="C5" s="93"/>
      <c r="D5" s="93"/>
      <c r="E5" s="97"/>
      <c r="F5" s="93"/>
      <c r="G5" s="93"/>
      <c r="H5" s="93"/>
      <c r="I5" s="93"/>
      <c r="J5" s="97"/>
      <c r="K5" s="93"/>
      <c r="L5" s="93"/>
      <c r="M5" s="93"/>
      <c r="N5" s="93"/>
      <c r="O5" s="93"/>
      <c r="P5" s="93"/>
      <c r="Q5" s="93"/>
      <c r="R5" s="93"/>
      <c r="S5" s="93"/>
      <c r="T5" s="93"/>
    </row>
    <row r="6" spans="1:21" ht="15.75" thickBot="1" x14ac:dyDescent="0.3">
      <c r="A6" s="257" t="s">
        <v>50</v>
      </c>
      <c r="B6" s="258"/>
      <c r="C6" s="258"/>
      <c r="D6" s="258"/>
      <c r="E6" s="258"/>
      <c r="F6" s="258"/>
      <c r="G6" s="258"/>
      <c r="H6" s="258"/>
      <c r="I6" s="258"/>
      <c r="J6" s="2" t="s">
        <v>51</v>
      </c>
      <c r="K6" s="98"/>
      <c r="L6" s="93"/>
      <c r="M6" s="93"/>
      <c r="N6" s="93"/>
      <c r="O6" s="93"/>
      <c r="P6" s="93"/>
      <c r="Q6" s="93"/>
      <c r="R6" s="93"/>
      <c r="S6" s="93"/>
      <c r="T6" s="93"/>
    </row>
    <row r="7" spans="1:21" ht="15.75" thickBot="1" x14ac:dyDescent="0.3">
      <c r="A7" s="96"/>
      <c r="B7" s="96"/>
      <c r="C7" s="96"/>
      <c r="D7" s="96"/>
      <c r="E7" s="95"/>
      <c r="F7" s="93"/>
      <c r="G7" s="97"/>
      <c r="H7" s="93"/>
      <c r="I7" s="93"/>
      <c r="J7" s="95"/>
      <c r="K7" s="93"/>
      <c r="L7" s="93"/>
      <c r="M7" s="93"/>
      <c r="N7" s="93"/>
      <c r="O7" s="93"/>
      <c r="P7" s="93"/>
      <c r="Q7" s="93"/>
      <c r="R7" s="93"/>
      <c r="S7" s="93"/>
      <c r="T7" s="93"/>
    </row>
    <row r="8" spans="1:21" ht="15.75" thickBot="1" x14ac:dyDescent="0.3">
      <c r="A8" s="257" t="s">
        <v>52</v>
      </c>
      <c r="B8" s="258"/>
      <c r="C8" s="258"/>
      <c r="D8" s="258"/>
      <c r="E8" s="258"/>
      <c r="F8" s="258"/>
      <c r="G8" s="258"/>
      <c r="H8" s="258"/>
      <c r="I8" s="258"/>
      <c r="J8" s="258"/>
      <c r="K8" s="259"/>
      <c r="L8" s="89"/>
      <c r="M8" s="96"/>
      <c r="N8" s="96"/>
      <c r="O8" s="96"/>
      <c r="P8" s="93"/>
      <c r="Q8" s="93"/>
      <c r="R8" s="93"/>
      <c r="S8" s="93"/>
      <c r="T8" s="93"/>
    </row>
    <row r="9" spans="1:21" x14ac:dyDescent="0.25">
      <c r="A9" s="96"/>
      <c r="B9" s="96"/>
      <c r="C9" s="96"/>
      <c r="D9" s="96"/>
      <c r="E9" s="93"/>
      <c r="F9" s="93"/>
      <c r="G9" s="95"/>
      <c r="H9" s="93"/>
      <c r="I9" s="93"/>
      <c r="J9" s="93"/>
      <c r="K9" s="93"/>
      <c r="L9" s="93"/>
      <c r="M9" s="93"/>
      <c r="N9" s="93"/>
      <c r="O9" s="93"/>
      <c r="P9" s="93"/>
      <c r="Q9" s="93"/>
      <c r="R9" s="93"/>
      <c r="S9" s="93"/>
      <c r="T9" s="93"/>
    </row>
    <row r="10" spans="1:21" ht="15.75" thickBot="1" x14ac:dyDescent="0.3">
      <c r="A10" s="99" t="s">
        <v>53</v>
      </c>
      <c r="B10" s="99"/>
      <c r="C10" s="99"/>
      <c r="D10" s="99"/>
      <c r="E10" s="99"/>
      <c r="F10" s="99"/>
      <c r="G10" s="99"/>
      <c r="H10" s="97"/>
      <c r="I10" s="97"/>
      <c r="J10" s="97"/>
      <c r="K10" s="97"/>
      <c r="L10" s="97"/>
      <c r="M10" s="97"/>
      <c r="N10" s="97"/>
      <c r="O10" s="93"/>
      <c r="P10" s="93"/>
      <c r="Q10" s="93"/>
      <c r="R10" s="93"/>
      <c r="S10" s="93"/>
      <c r="T10" s="93"/>
    </row>
    <row r="11" spans="1:21" x14ac:dyDescent="0.25">
      <c r="A11" s="215" t="s">
        <v>184</v>
      </c>
      <c r="B11" s="216"/>
      <c r="C11" s="216"/>
      <c r="D11" s="216"/>
      <c r="E11" s="216"/>
      <c r="F11" s="216"/>
      <c r="G11" s="216"/>
      <c r="H11" s="216"/>
      <c r="I11" s="216"/>
      <c r="J11" s="216"/>
      <c r="K11" s="216"/>
      <c r="L11" s="216"/>
      <c r="M11" s="216"/>
      <c r="N11" s="217"/>
      <c r="O11" s="100"/>
      <c r="P11" s="101"/>
      <c r="Q11" s="93"/>
      <c r="R11" s="93"/>
      <c r="S11" s="93"/>
      <c r="T11" s="93"/>
    </row>
    <row r="12" spans="1:21" x14ac:dyDescent="0.25">
      <c r="A12" s="218"/>
      <c r="B12" s="219"/>
      <c r="C12" s="219"/>
      <c r="D12" s="219"/>
      <c r="E12" s="219"/>
      <c r="F12" s="219"/>
      <c r="G12" s="219"/>
      <c r="H12" s="219"/>
      <c r="I12" s="219"/>
      <c r="J12" s="219"/>
      <c r="K12" s="219"/>
      <c r="L12" s="219"/>
      <c r="M12" s="219"/>
      <c r="N12" s="220"/>
      <c r="O12" s="100"/>
      <c r="P12" s="101"/>
      <c r="Q12" s="93"/>
      <c r="R12" s="93"/>
      <c r="S12" s="93"/>
      <c r="T12" s="93"/>
    </row>
    <row r="13" spans="1:21" x14ac:dyDescent="0.25">
      <c r="A13" s="218"/>
      <c r="B13" s="219"/>
      <c r="C13" s="219"/>
      <c r="D13" s="219"/>
      <c r="E13" s="219"/>
      <c r="F13" s="219"/>
      <c r="G13" s="219"/>
      <c r="H13" s="219"/>
      <c r="I13" s="219"/>
      <c r="J13" s="219"/>
      <c r="K13" s="219"/>
      <c r="L13" s="219"/>
      <c r="M13" s="219"/>
      <c r="N13" s="220"/>
      <c r="O13" s="100"/>
      <c r="P13" s="101"/>
      <c r="Q13" s="93"/>
      <c r="R13" s="93"/>
      <c r="S13" s="93"/>
      <c r="T13" s="93"/>
    </row>
    <row r="14" spans="1:21" ht="15.75" thickBot="1" x14ac:dyDescent="0.3">
      <c r="A14" s="221"/>
      <c r="B14" s="222"/>
      <c r="C14" s="222"/>
      <c r="D14" s="222"/>
      <c r="E14" s="222"/>
      <c r="F14" s="222"/>
      <c r="G14" s="222"/>
      <c r="H14" s="222"/>
      <c r="I14" s="222"/>
      <c r="J14" s="222"/>
      <c r="K14" s="222"/>
      <c r="L14" s="222"/>
      <c r="M14" s="222"/>
      <c r="N14" s="223"/>
      <c r="O14" s="100"/>
      <c r="P14" s="101"/>
      <c r="Q14" s="93"/>
      <c r="R14" s="93"/>
      <c r="S14" s="93"/>
      <c r="T14" s="93"/>
    </row>
    <row r="15" spans="1:21" x14ac:dyDescent="0.25">
      <c r="A15" s="102"/>
      <c r="B15" s="102"/>
      <c r="C15" s="102"/>
      <c r="D15" s="102"/>
      <c r="E15" s="102"/>
      <c r="F15" s="102"/>
      <c r="G15" s="102"/>
      <c r="H15" s="102"/>
      <c r="I15" s="102"/>
      <c r="J15" s="102"/>
      <c r="K15" s="102"/>
      <c r="L15" s="102"/>
      <c r="M15" s="102"/>
      <c r="N15" s="102"/>
      <c r="O15" s="101"/>
      <c r="P15" s="101"/>
      <c r="Q15" s="93"/>
      <c r="R15" s="93"/>
      <c r="S15" s="93"/>
      <c r="T15" s="93"/>
    </row>
    <row r="16" spans="1:21" ht="23.25" x14ac:dyDescent="0.35">
      <c r="A16" s="262" t="s">
        <v>54</v>
      </c>
      <c r="B16" s="263"/>
      <c r="C16" s="263"/>
      <c r="D16" s="263"/>
      <c r="E16" s="263"/>
      <c r="F16" s="263"/>
      <c r="G16" s="263"/>
      <c r="H16" s="263"/>
      <c r="I16" s="263"/>
      <c r="J16" s="263"/>
      <c r="K16" s="263"/>
      <c r="L16" s="263"/>
      <c r="M16" s="263"/>
      <c r="N16" s="263"/>
      <c r="O16" s="263"/>
      <c r="P16" s="263"/>
      <c r="Q16" s="263"/>
      <c r="R16" s="263"/>
      <c r="S16" s="263"/>
      <c r="T16" s="263"/>
      <c r="U16" s="264"/>
    </row>
    <row r="17" spans="1:22" ht="15.75" x14ac:dyDescent="0.25">
      <c r="A17" s="246" t="s">
        <v>55</v>
      </c>
      <c r="B17" s="246"/>
      <c r="C17" s="246"/>
      <c r="D17" s="246"/>
      <c r="E17" s="246"/>
      <c r="F17" s="246"/>
      <c r="G17" s="246"/>
      <c r="H17" s="246"/>
      <c r="I17" s="246"/>
      <c r="J17" s="246"/>
      <c r="K17" s="246"/>
      <c r="L17" s="246"/>
      <c r="M17" s="246"/>
      <c r="N17" s="103" t="s">
        <v>56</v>
      </c>
      <c r="O17" s="104" t="s">
        <v>57</v>
      </c>
      <c r="P17" s="103" t="s">
        <v>58</v>
      </c>
      <c r="Q17" s="104" t="s">
        <v>59</v>
      </c>
      <c r="R17" s="103" t="s">
        <v>58</v>
      </c>
      <c r="S17" s="104" t="s">
        <v>60</v>
      </c>
      <c r="T17" s="105" t="s">
        <v>58</v>
      </c>
      <c r="U17" s="105" t="s">
        <v>61</v>
      </c>
      <c r="V17" s="6"/>
    </row>
    <row r="18" spans="1:22" x14ac:dyDescent="0.25">
      <c r="A18" s="106" t="s">
        <v>62</v>
      </c>
      <c r="B18" s="242" t="s">
        <v>63</v>
      </c>
      <c r="C18" s="242"/>
      <c r="D18" s="242"/>
      <c r="E18" s="242"/>
      <c r="F18" s="242"/>
      <c r="G18" s="242"/>
      <c r="H18" s="242"/>
      <c r="I18" s="242"/>
      <c r="J18" s="242"/>
      <c r="K18" s="242"/>
      <c r="L18" s="242"/>
      <c r="M18" s="242"/>
      <c r="N18" s="107" t="s">
        <v>64</v>
      </c>
      <c r="O18" s="108" t="s">
        <v>64</v>
      </c>
      <c r="P18" s="107"/>
      <c r="Q18" s="108" t="s">
        <v>64</v>
      </c>
      <c r="R18" s="109"/>
      <c r="S18" s="108" t="s">
        <v>64</v>
      </c>
      <c r="T18" s="110"/>
      <c r="U18" s="111" t="s">
        <v>64</v>
      </c>
      <c r="V18" s="6"/>
    </row>
    <row r="19" spans="1:22" x14ac:dyDescent="0.25">
      <c r="A19" s="84">
        <v>1</v>
      </c>
      <c r="B19" s="240" t="s">
        <v>182</v>
      </c>
      <c r="C19" s="240"/>
      <c r="D19" s="240"/>
      <c r="E19" s="240"/>
      <c r="F19" s="240"/>
      <c r="G19" s="240"/>
      <c r="H19" s="240"/>
      <c r="I19" s="240"/>
      <c r="J19" s="240"/>
      <c r="K19" s="240"/>
      <c r="L19" s="240"/>
      <c r="M19" s="241"/>
      <c r="N19" s="85">
        <v>800</v>
      </c>
      <c r="O19" s="86"/>
      <c r="P19" s="87"/>
      <c r="Q19" s="86"/>
      <c r="R19" s="88"/>
      <c r="S19" s="86"/>
      <c r="T19" s="84"/>
      <c r="U19" s="112">
        <f>N19+O19+Q19+S19</f>
        <v>800</v>
      </c>
      <c r="V19" s="6"/>
    </row>
    <row r="20" spans="1:22" x14ac:dyDescent="0.25">
      <c r="A20" s="84"/>
      <c r="B20" s="188"/>
      <c r="C20" s="188"/>
      <c r="D20" s="188"/>
      <c r="E20" s="188"/>
      <c r="F20" s="188"/>
      <c r="G20" s="188"/>
      <c r="H20" s="188"/>
      <c r="I20" s="188"/>
      <c r="J20" s="188"/>
      <c r="K20" s="188"/>
      <c r="L20" s="188"/>
      <c r="M20" s="188"/>
      <c r="N20" s="85"/>
      <c r="O20" s="86"/>
      <c r="P20" s="87"/>
      <c r="Q20" s="86"/>
      <c r="R20" s="88"/>
      <c r="S20" s="86"/>
      <c r="T20" s="84"/>
      <c r="U20" s="112">
        <f t="shared" ref="U20:U28" si="0">N20+O20+Q20+S20</f>
        <v>0</v>
      </c>
      <c r="V20" s="6"/>
    </row>
    <row r="21" spans="1:22" x14ac:dyDescent="0.25">
      <c r="A21" s="84"/>
      <c r="B21" s="240"/>
      <c r="C21" s="240"/>
      <c r="D21" s="240"/>
      <c r="E21" s="240"/>
      <c r="F21" s="240"/>
      <c r="G21" s="240"/>
      <c r="H21" s="240"/>
      <c r="I21" s="240"/>
      <c r="J21" s="240"/>
      <c r="K21" s="240"/>
      <c r="L21" s="240"/>
      <c r="M21" s="241"/>
      <c r="N21" s="85"/>
      <c r="O21" s="86"/>
      <c r="P21" s="87"/>
      <c r="Q21" s="86"/>
      <c r="R21" s="88"/>
      <c r="S21" s="86"/>
      <c r="T21" s="84"/>
      <c r="U21" s="112">
        <f t="shared" si="0"/>
        <v>0</v>
      </c>
      <c r="V21" s="6"/>
    </row>
    <row r="22" spans="1:22" x14ac:dyDescent="0.25">
      <c r="A22" s="84"/>
      <c r="B22" s="240"/>
      <c r="C22" s="240"/>
      <c r="D22" s="240"/>
      <c r="E22" s="240"/>
      <c r="F22" s="240"/>
      <c r="G22" s="240"/>
      <c r="H22" s="240"/>
      <c r="I22" s="240"/>
      <c r="J22" s="240"/>
      <c r="K22" s="240"/>
      <c r="L22" s="240"/>
      <c r="M22" s="241"/>
      <c r="N22" s="85"/>
      <c r="O22" s="86"/>
      <c r="P22" s="87"/>
      <c r="Q22" s="86"/>
      <c r="R22" s="88"/>
      <c r="S22" s="86"/>
      <c r="T22" s="84"/>
      <c r="U22" s="112">
        <f t="shared" si="0"/>
        <v>0</v>
      </c>
      <c r="V22" s="6"/>
    </row>
    <row r="23" spans="1:22" x14ac:dyDescent="0.25">
      <c r="A23" s="84"/>
      <c r="B23" s="240"/>
      <c r="C23" s="240"/>
      <c r="D23" s="240"/>
      <c r="E23" s="240"/>
      <c r="F23" s="240"/>
      <c r="G23" s="240"/>
      <c r="H23" s="240"/>
      <c r="I23" s="240"/>
      <c r="J23" s="240"/>
      <c r="K23" s="240"/>
      <c r="L23" s="240"/>
      <c r="M23" s="241"/>
      <c r="N23" s="85"/>
      <c r="O23" s="86"/>
      <c r="P23" s="87"/>
      <c r="Q23" s="86"/>
      <c r="R23" s="88"/>
      <c r="S23" s="86"/>
      <c r="T23" s="84"/>
      <c r="U23" s="112">
        <f t="shared" si="0"/>
        <v>0</v>
      </c>
      <c r="V23" s="6"/>
    </row>
    <row r="24" spans="1:22" x14ac:dyDescent="0.25">
      <c r="A24" s="84"/>
      <c r="B24" s="240"/>
      <c r="C24" s="240"/>
      <c r="D24" s="240"/>
      <c r="E24" s="240"/>
      <c r="F24" s="240"/>
      <c r="G24" s="240"/>
      <c r="H24" s="240"/>
      <c r="I24" s="240"/>
      <c r="J24" s="240"/>
      <c r="K24" s="240"/>
      <c r="L24" s="240"/>
      <c r="M24" s="241"/>
      <c r="N24" s="85"/>
      <c r="O24" s="86"/>
      <c r="P24" s="87"/>
      <c r="Q24" s="86"/>
      <c r="R24" s="88"/>
      <c r="S24" s="86"/>
      <c r="T24" s="84"/>
      <c r="U24" s="112">
        <f t="shared" si="0"/>
        <v>0</v>
      </c>
      <c r="V24" s="6"/>
    </row>
    <row r="25" spans="1:22" x14ac:dyDescent="0.25">
      <c r="A25" s="84"/>
      <c r="B25" s="240"/>
      <c r="C25" s="240"/>
      <c r="D25" s="240"/>
      <c r="E25" s="240"/>
      <c r="F25" s="240"/>
      <c r="G25" s="240"/>
      <c r="H25" s="240"/>
      <c r="I25" s="240"/>
      <c r="J25" s="240"/>
      <c r="K25" s="240"/>
      <c r="L25" s="240"/>
      <c r="M25" s="241"/>
      <c r="N25" s="85"/>
      <c r="O25" s="86"/>
      <c r="P25" s="87"/>
      <c r="Q25" s="86"/>
      <c r="R25" s="88"/>
      <c r="S25" s="86"/>
      <c r="T25" s="84"/>
      <c r="U25" s="112">
        <f t="shared" si="0"/>
        <v>0</v>
      </c>
      <c r="V25" s="6"/>
    </row>
    <row r="26" spans="1:22" x14ac:dyDescent="0.25">
      <c r="A26" s="84"/>
      <c r="B26" s="240"/>
      <c r="C26" s="240"/>
      <c r="D26" s="240"/>
      <c r="E26" s="240"/>
      <c r="F26" s="240"/>
      <c r="G26" s="240"/>
      <c r="H26" s="240"/>
      <c r="I26" s="240"/>
      <c r="J26" s="240"/>
      <c r="K26" s="240"/>
      <c r="L26" s="240"/>
      <c r="M26" s="241"/>
      <c r="N26" s="85"/>
      <c r="O26" s="86"/>
      <c r="P26" s="87"/>
      <c r="Q26" s="86"/>
      <c r="R26" s="88"/>
      <c r="S26" s="86"/>
      <c r="T26" s="84"/>
      <c r="U26" s="112">
        <f t="shared" si="0"/>
        <v>0</v>
      </c>
      <c r="V26" s="6"/>
    </row>
    <row r="27" spans="1:22" x14ac:dyDescent="0.25">
      <c r="A27" s="84"/>
      <c r="B27" s="240"/>
      <c r="C27" s="240"/>
      <c r="D27" s="240"/>
      <c r="E27" s="240"/>
      <c r="F27" s="240"/>
      <c r="G27" s="240"/>
      <c r="H27" s="240"/>
      <c r="I27" s="240"/>
      <c r="J27" s="240"/>
      <c r="K27" s="240"/>
      <c r="L27" s="240"/>
      <c r="M27" s="241"/>
      <c r="N27" s="85"/>
      <c r="O27" s="86"/>
      <c r="P27" s="87"/>
      <c r="Q27" s="86"/>
      <c r="R27" s="88"/>
      <c r="S27" s="86"/>
      <c r="T27" s="84"/>
      <c r="U27" s="112">
        <f t="shared" si="0"/>
        <v>0</v>
      </c>
      <c r="V27" s="6"/>
    </row>
    <row r="28" spans="1:22" x14ac:dyDescent="0.25">
      <c r="A28" s="84"/>
      <c r="B28" s="240"/>
      <c r="C28" s="240"/>
      <c r="D28" s="240"/>
      <c r="E28" s="240"/>
      <c r="F28" s="240"/>
      <c r="G28" s="240"/>
      <c r="H28" s="240"/>
      <c r="I28" s="240"/>
      <c r="J28" s="240"/>
      <c r="K28" s="240"/>
      <c r="L28" s="240"/>
      <c r="M28" s="241"/>
      <c r="N28" s="85"/>
      <c r="O28" s="86"/>
      <c r="P28" s="87"/>
      <c r="Q28" s="86"/>
      <c r="R28" s="88"/>
      <c r="S28" s="86"/>
      <c r="T28" s="84"/>
      <c r="U28" s="112">
        <f t="shared" si="0"/>
        <v>0</v>
      </c>
      <c r="V28" s="6"/>
    </row>
    <row r="29" spans="1:22" x14ac:dyDescent="0.25">
      <c r="A29" s="113"/>
      <c r="B29" s="113"/>
      <c r="C29" s="113"/>
      <c r="D29" s="113"/>
      <c r="E29" s="113"/>
      <c r="F29" s="113"/>
      <c r="G29" s="113"/>
      <c r="H29" s="114"/>
      <c r="I29" s="114"/>
      <c r="J29" s="114"/>
      <c r="K29" s="114"/>
      <c r="L29" s="113"/>
      <c r="M29" s="115" t="s">
        <v>65</v>
      </c>
      <c r="N29" s="116">
        <f>SUM(N19:N28)</f>
        <v>800</v>
      </c>
      <c r="O29" s="117">
        <f>SUM(O19:O28)</f>
        <v>0</v>
      </c>
      <c r="P29" s="118"/>
      <c r="Q29" s="119">
        <f>SUM(Q19:Q28)</f>
        <v>0</v>
      </c>
      <c r="R29" s="120"/>
      <c r="S29" s="119">
        <f>SUM(S19:S28)</f>
        <v>0</v>
      </c>
      <c r="T29" s="120"/>
      <c r="U29" s="119">
        <f>SUM(U19:U28)</f>
        <v>800</v>
      </c>
      <c r="V29" s="6"/>
    </row>
    <row r="30" spans="1:22" x14ac:dyDescent="0.25">
      <c r="A30" s="97"/>
      <c r="B30" s="97"/>
      <c r="C30" s="97"/>
      <c r="D30" s="97"/>
      <c r="E30" s="97"/>
      <c r="F30" s="97"/>
      <c r="G30" s="97"/>
      <c r="H30" s="97"/>
      <c r="I30" s="97"/>
      <c r="J30" s="97"/>
      <c r="K30" s="97"/>
      <c r="L30" s="97"/>
      <c r="M30" s="97"/>
      <c r="N30" s="121"/>
      <c r="O30" s="121"/>
      <c r="P30" s="122"/>
      <c r="Q30" s="123"/>
      <c r="R30" s="122"/>
      <c r="S30" s="123"/>
      <c r="T30" s="122"/>
      <c r="U30" s="121"/>
    </row>
    <row r="31" spans="1:22" ht="15.75" x14ac:dyDescent="0.25">
      <c r="A31" s="246" t="s">
        <v>66</v>
      </c>
      <c r="B31" s="246"/>
      <c r="C31" s="246"/>
      <c r="D31" s="246"/>
      <c r="E31" s="246"/>
      <c r="F31" s="246"/>
      <c r="G31" s="246"/>
      <c r="H31" s="246"/>
      <c r="I31" s="246"/>
      <c r="J31" s="246"/>
      <c r="K31" s="246"/>
      <c r="L31" s="246"/>
      <c r="M31" s="246"/>
      <c r="N31" s="103" t="s">
        <v>56</v>
      </c>
      <c r="O31" s="104" t="s">
        <v>57</v>
      </c>
      <c r="P31" s="103" t="s">
        <v>58</v>
      </c>
      <c r="Q31" s="104" t="s">
        <v>59</v>
      </c>
      <c r="R31" s="103" t="s">
        <v>58</v>
      </c>
      <c r="S31" s="104" t="s">
        <v>60</v>
      </c>
      <c r="T31" s="105" t="s">
        <v>58</v>
      </c>
      <c r="U31" s="105" t="s">
        <v>61</v>
      </c>
      <c r="V31" s="6"/>
    </row>
    <row r="32" spans="1:22" x14ac:dyDescent="0.25">
      <c r="A32" s="106" t="s">
        <v>62</v>
      </c>
      <c r="B32" s="242" t="s">
        <v>63</v>
      </c>
      <c r="C32" s="242"/>
      <c r="D32" s="242"/>
      <c r="E32" s="242"/>
      <c r="F32" s="242"/>
      <c r="G32" s="242"/>
      <c r="H32" s="242"/>
      <c r="I32" s="242"/>
      <c r="J32" s="242"/>
      <c r="K32" s="242"/>
      <c r="L32" s="242"/>
      <c r="M32" s="242"/>
      <c r="N32" s="107" t="s">
        <v>64</v>
      </c>
      <c r="O32" s="108" t="s">
        <v>64</v>
      </c>
      <c r="P32" s="107"/>
      <c r="Q32" s="108" t="s">
        <v>64</v>
      </c>
      <c r="R32" s="109"/>
      <c r="S32" s="108" t="s">
        <v>64</v>
      </c>
      <c r="T32" s="110"/>
      <c r="U32" s="111" t="s">
        <v>64</v>
      </c>
      <c r="V32" s="6"/>
    </row>
    <row r="33" spans="1:22" x14ac:dyDescent="0.25">
      <c r="A33" s="84">
        <v>1</v>
      </c>
      <c r="B33" s="240" t="s">
        <v>187</v>
      </c>
      <c r="C33" s="240"/>
      <c r="D33" s="240"/>
      <c r="E33" s="240"/>
      <c r="F33" s="240"/>
      <c r="G33" s="240"/>
      <c r="H33" s="240"/>
      <c r="I33" s="240"/>
      <c r="J33" s="240"/>
      <c r="K33" s="240"/>
      <c r="L33" s="240"/>
      <c r="M33" s="241"/>
      <c r="N33" s="86">
        <v>3200</v>
      </c>
      <c r="O33" s="188"/>
      <c r="P33" s="87"/>
      <c r="Q33" s="86"/>
      <c r="R33" s="88"/>
      <c r="S33" s="86"/>
      <c r="T33" s="84"/>
      <c r="U33" s="112" t="e">
        <f>#REF!+N33+Q33+S33</f>
        <v>#REF!</v>
      </c>
      <c r="V33" s="6"/>
    </row>
    <row r="34" spans="1:22" x14ac:dyDescent="0.25">
      <c r="A34" s="84">
        <v>1</v>
      </c>
      <c r="B34" s="240" t="s">
        <v>189</v>
      </c>
      <c r="C34" s="240"/>
      <c r="D34" s="240"/>
      <c r="E34" s="240"/>
      <c r="F34" s="240"/>
      <c r="G34" s="240"/>
      <c r="H34" s="240"/>
      <c r="I34" s="240"/>
      <c r="J34" s="240"/>
      <c r="K34" s="240"/>
      <c r="L34" s="240"/>
      <c r="M34" s="241"/>
      <c r="N34" s="85">
        <v>2000</v>
      </c>
      <c r="O34" s="86"/>
      <c r="P34" s="87"/>
      <c r="Q34" s="86"/>
      <c r="R34" s="88"/>
      <c r="S34" s="86"/>
      <c r="T34" s="84"/>
      <c r="U34" s="112">
        <f t="shared" ref="U34:U42" si="1">N34+O34+Q34+S34</f>
        <v>2000</v>
      </c>
      <c r="V34" s="6"/>
    </row>
    <row r="35" spans="1:22" x14ac:dyDescent="0.25">
      <c r="A35" s="84"/>
      <c r="B35" s="240"/>
      <c r="C35" s="240"/>
      <c r="D35" s="240"/>
      <c r="E35" s="240"/>
      <c r="F35" s="240"/>
      <c r="G35" s="240"/>
      <c r="H35" s="240"/>
      <c r="I35" s="240"/>
      <c r="J35" s="240"/>
      <c r="K35" s="240"/>
      <c r="L35" s="240"/>
      <c r="M35" s="241"/>
      <c r="N35" s="85"/>
      <c r="O35" s="86"/>
      <c r="P35" s="87"/>
      <c r="Q35" s="86"/>
      <c r="R35" s="88"/>
      <c r="S35" s="86"/>
      <c r="T35" s="84"/>
      <c r="U35" s="112">
        <f t="shared" si="1"/>
        <v>0</v>
      </c>
      <c r="V35" s="6"/>
    </row>
    <row r="36" spans="1:22" x14ac:dyDescent="0.25">
      <c r="A36" s="84"/>
      <c r="B36" s="240"/>
      <c r="C36" s="240"/>
      <c r="D36" s="240"/>
      <c r="E36" s="240"/>
      <c r="F36" s="240"/>
      <c r="G36" s="240"/>
      <c r="H36" s="240"/>
      <c r="I36" s="240"/>
      <c r="J36" s="240"/>
      <c r="K36" s="240"/>
      <c r="L36" s="240"/>
      <c r="M36" s="241"/>
      <c r="N36" s="85"/>
      <c r="O36" s="86"/>
      <c r="P36" s="87"/>
      <c r="Q36" s="86"/>
      <c r="R36" s="88"/>
      <c r="S36" s="86"/>
      <c r="T36" s="84"/>
      <c r="U36" s="112">
        <f t="shared" si="1"/>
        <v>0</v>
      </c>
      <c r="V36" s="6"/>
    </row>
    <row r="37" spans="1:22" x14ac:dyDescent="0.25">
      <c r="A37" s="84"/>
      <c r="B37" s="240"/>
      <c r="C37" s="240"/>
      <c r="D37" s="240"/>
      <c r="E37" s="240"/>
      <c r="F37" s="240"/>
      <c r="G37" s="240"/>
      <c r="H37" s="240"/>
      <c r="I37" s="240"/>
      <c r="J37" s="240"/>
      <c r="K37" s="240"/>
      <c r="L37" s="240"/>
      <c r="M37" s="241"/>
      <c r="N37" s="85"/>
      <c r="O37" s="86"/>
      <c r="P37" s="87"/>
      <c r="Q37" s="86"/>
      <c r="R37" s="88"/>
      <c r="S37" s="86"/>
      <c r="T37" s="84"/>
      <c r="U37" s="112">
        <f t="shared" si="1"/>
        <v>0</v>
      </c>
      <c r="V37" s="6"/>
    </row>
    <row r="38" spans="1:22" x14ac:dyDescent="0.25">
      <c r="A38" s="84"/>
      <c r="B38" s="240"/>
      <c r="C38" s="240"/>
      <c r="D38" s="240"/>
      <c r="E38" s="240"/>
      <c r="F38" s="240"/>
      <c r="G38" s="240"/>
      <c r="H38" s="240"/>
      <c r="I38" s="240"/>
      <c r="J38" s="240"/>
      <c r="K38" s="240"/>
      <c r="L38" s="240"/>
      <c r="M38" s="241"/>
      <c r="N38" s="85"/>
      <c r="O38" s="86"/>
      <c r="P38" s="87"/>
      <c r="Q38" s="86"/>
      <c r="R38" s="88"/>
      <c r="S38" s="86"/>
      <c r="T38" s="84"/>
      <c r="U38" s="112">
        <f t="shared" si="1"/>
        <v>0</v>
      </c>
      <c r="V38" s="6"/>
    </row>
    <row r="39" spans="1:22" x14ac:dyDescent="0.25">
      <c r="A39" s="84"/>
      <c r="B39" s="240"/>
      <c r="C39" s="240"/>
      <c r="D39" s="240"/>
      <c r="E39" s="240"/>
      <c r="F39" s="240"/>
      <c r="G39" s="240"/>
      <c r="H39" s="240"/>
      <c r="I39" s="240"/>
      <c r="J39" s="240"/>
      <c r="K39" s="240"/>
      <c r="L39" s="240"/>
      <c r="M39" s="241"/>
      <c r="N39" s="85"/>
      <c r="O39" s="86"/>
      <c r="P39" s="87"/>
      <c r="Q39" s="86"/>
      <c r="R39" s="88"/>
      <c r="S39" s="86"/>
      <c r="T39" s="84"/>
      <c r="U39" s="112">
        <f t="shared" si="1"/>
        <v>0</v>
      </c>
      <c r="V39" s="6"/>
    </row>
    <row r="40" spans="1:22" x14ac:dyDescent="0.25">
      <c r="A40" s="84"/>
      <c r="B40" s="240"/>
      <c r="C40" s="240"/>
      <c r="D40" s="240"/>
      <c r="E40" s="240"/>
      <c r="F40" s="240"/>
      <c r="G40" s="240"/>
      <c r="H40" s="240"/>
      <c r="I40" s="240"/>
      <c r="J40" s="240"/>
      <c r="K40" s="240"/>
      <c r="L40" s="240"/>
      <c r="M40" s="241"/>
      <c r="N40" s="85"/>
      <c r="O40" s="86"/>
      <c r="P40" s="87"/>
      <c r="Q40" s="86"/>
      <c r="R40" s="88"/>
      <c r="S40" s="86"/>
      <c r="T40" s="84"/>
      <c r="U40" s="112">
        <f t="shared" si="1"/>
        <v>0</v>
      </c>
      <c r="V40" s="6"/>
    </row>
    <row r="41" spans="1:22" x14ac:dyDescent="0.25">
      <c r="A41" s="84"/>
      <c r="B41" s="240"/>
      <c r="C41" s="240"/>
      <c r="D41" s="240"/>
      <c r="E41" s="240"/>
      <c r="F41" s="240"/>
      <c r="G41" s="240"/>
      <c r="H41" s="240"/>
      <c r="I41" s="240"/>
      <c r="J41" s="240"/>
      <c r="K41" s="240"/>
      <c r="L41" s="240"/>
      <c r="M41" s="241"/>
      <c r="N41" s="85"/>
      <c r="O41" s="86"/>
      <c r="P41" s="87"/>
      <c r="Q41" s="86"/>
      <c r="R41" s="88"/>
      <c r="S41" s="86"/>
      <c r="T41" s="84"/>
      <c r="U41" s="112">
        <f t="shared" si="1"/>
        <v>0</v>
      </c>
      <c r="V41" s="6"/>
    </row>
    <row r="42" spans="1:22" x14ac:dyDescent="0.25">
      <c r="A42" s="84"/>
      <c r="B42" s="240"/>
      <c r="C42" s="240"/>
      <c r="D42" s="240"/>
      <c r="E42" s="240"/>
      <c r="F42" s="240"/>
      <c r="G42" s="240"/>
      <c r="H42" s="240"/>
      <c r="I42" s="240"/>
      <c r="J42" s="240"/>
      <c r="K42" s="240"/>
      <c r="L42" s="240"/>
      <c r="M42" s="241"/>
      <c r="N42" s="85"/>
      <c r="O42" s="86"/>
      <c r="P42" s="87"/>
      <c r="Q42" s="86"/>
      <c r="R42" s="88"/>
      <c r="S42" s="86"/>
      <c r="T42" s="84"/>
      <c r="U42" s="112">
        <f t="shared" si="1"/>
        <v>0</v>
      </c>
      <c r="V42" s="6"/>
    </row>
    <row r="43" spans="1:22" x14ac:dyDescent="0.25">
      <c r="A43" s="113"/>
      <c r="B43" s="113"/>
      <c r="C43" s="113"/>
      <c r="D43" s="113"/>
      <c r="E43" s="113"/>
      <c r="F43" s="113"/>
      <c r="G43" s="113"/>
      <c r="H43" s="114"/>
      <c r="I43" s="114"/>
      <c r="J43" s="114"/>
      <c r="K43" s="114"/>
      <c r="L43" s="113"/>
      <c r="M43" s="115" t="s">
        <v>67</v>
      </c>
      <c r="N43" s="116">
        <f>SUM(N33:N42)</f>
        <v>5200</v>
      </c>
      <c r="O43" s="117">
        <f>SUM(O33:O42)</f>
        <v>0</v>
      </c>
      <c r="P43" s="118"/>
      <c r="Q43" s="119">
        <f>SUM(Q33:Q42)</f>
        <v>0</v>
      </c>
      <c r="R43" s="120"/>
      <c r="S43" s="119">
        <f>SUM(S33:S42)</f>
        <v>0</v>
      </c>
      <c r="T43" s="120"/>
      <c r="U43" s="119" t="e">
        <f>SUM(U33:U42)</f>
        <v>#REF!</v>
      </c>
      <c r="V43" s="6"/>
    </row>
    <row r="44" spans="1:22" x14ac:dyDescent="0.25">
      <c r="A44" s="97"/>
      <c r="B44" s="97"/>
      <c r="C44" s="97"/>
      <c r="D44" s="97"/>
      <c r="E44" s="97"/>
      <c r="F44" s="97"/>
      <c r="G44" s="97"/>
      <c r="H44" s="97"/>
      <c r="I44" s="97"/>
      <c r="J44" s="97"/>
      <c r="K44" s="97"/>
      <c r="L44" s="97"/>
      <c r="M44" s="97"/>
      <c r="N44" s="121"/>
      <c r="O44" s="121"/>
      <c r="P44" s="122"/>
      <c r="Q44" s="123"/>
      <c r="R44" s="122"/>
      <c r="S44" s="123"/>
      <c r="T44" s="122"/>
      <c r="U44" s="121"/>
    </row>
    <row r="45" spans="1:22" ht="15.75" x14ac:dyDescent="0.25">
      <c r="A45" s="246" t="s">
        <v>68</v>
      </c>
      <c r="B45" s="246"/>
      <c r="C45" s="246"/>
      <c r="D45" s="246"/>
      <c r="E45" s="246"/>
      <c r="F45" s="246"/>
      <c r="G45" s="246"/>
      <c r="H45" s="246"/>
      <c r="I45" s="246"/>
      <c r="J45" s="246"/>
      <c r="K45" s="246"/>
      <c r="L45" s="246"/>
      <c r="M45" s="246"/>
      <c r="N45" s="103" t="s">
        <v>56</v>
      </c>
      <c r="O45" s="104" t="s">
        <v>57</v>
      </c>
      <c r="P45" s="103" t="s">
        <v>58</v>
      </c>
      <c r="Q45" s="104" t="s">
        <v>59</v>
      </c>
      <c r="R45" s="103" t="s">
        <v>58</v>
      </c>
      <c r="S45" s="104" t="s">
        <v>60</v>
      </c>
      <c r="T45" s="105" t="s">
        <v>58</v>
      </c>
      <c r="U45" s="105" t="s">
        <v>61</v>
      </c>
      <c r="V45" s="6"/>
    </row>
    <row r="46" spans="1:22" ht="30" customHeight="1" x14ac:dyDescent="0.25">
      <c r="A46" s="106" t="s">
        <v>62</v>
      </c>
      <c r="B46" s="242" t="s">
        <v>63</v>
      </c>
      <c r="C46" s="242"/>
      <c r="D46" s="242"/>
      <c r="E46" s="242"/>
      <c r="F46" s="242"/>
      <c r="G46" s="242"/>
      <c r="H46" s="242"/>
      <c r="I46" s="242"/>
      <c r="J46" s="242"/>
      <c r="K46" s="242"/>
      <c r="L46" s="242"/>
      <c r="M46" s="242"/>
      <c r="N46" s="107" t="s">
        <v>64</v>
      </c>
      <c r="O46" s="108" t="s">
        <v>64</v>
      </c>
      <c r="P46" s="107"/>
      <c r="Q46" s="108" t="s">
        <v>64</v>
      </c>
      <c r="R46" s="109"/>
      <c r="S46" s="108" t="s">
        <v>64</v>
      </c>
      <c r="T46" s="110"/>
      <c r="U46" s="111" t="s">
        <v>64</v>
      </c>
      <c r="V46" s="6"/>
    </row>
    <row r="47" spans="1:22" x14ac:dyDescent="0.25">
      <c r="A47" s="84">
        <v>1</v>
      </c>
      <c r="B47" s="240" t="s">
        <v>183</v>
      </c>
      <c r="C47" s="240"/>
      <c r="D47" s="240"/>
      <c r="E47" s="240"/>
      <c r="F47" s="240"/>
      <c r="G47" s="240"/>
      <c r="H47" s="240"/>
      <c r="I47" s="240"/>
      <c r="J47" s="240"/>
      <c r="K47" s="240"/>
      <c r="L47" s="240"/>
      <c r="M47" s="240"/>
      <c r="N47" s="85">
        <v>253.44</v>
      </c>
      <c r="O47" s="86"/>
      <c r="P47" s="87"/>
      <c r="Q47" s="86"/>
      <c r="R47" s="88"/>
      <c r="S47" s="86"/>
      <c r="T47" s="84"/>
      <c r="U47" s="112">
        <f t="shared" ref="U47:U56" si="2">N47+O47+Q47+S47</f>
        <v>253.44</v>
      </c>
      <c r="V47" s="6"/>
    </row>
    <row r="48" spans="1:22" x14ac:dyDescent="0.25">
      <c r="A48" s="84">
        <v>1</v>
      </c>
      <c r="B48" s="240" t="s">
        <v>186</v>
      </c>
      <c r="C48" s="240"/>
      <c r="D48" s="240"/>
      <c r="E48" s="240"/>
      <c r="F48" s="240"/>
      <c r="G48" s="240"/>
      <c r="H48" s="240"/>
      <c r="I48" s="240"/>
      <c r="J48" s="240"/>
      <c r="K48" s="240"/>
      <c r="L48" s="240"/>
      <c r="M48" s="240"/>
      <c r="N48" s="86">
        <v>1014</v>
      </c>
      <c r="O48" s="188"/>
      <c r="P48" s="87"/>
      <c r="Q48" s="86"/>
      <c r="R48" s="88"/>
      <c r="S48" s="86"/>
      <c r="T48" s="84"/>
      <c r="U48" s="112" t="e">
        <f>#REF!+N48+Q48+S48</f>
        <v>#REF!</v>
      </c>
      <c r="V48" s="6"/>
    </row>
    <row r="49" spans="1:22" x14ac:dyDescent="0.25">
      <c r="A49" s="84"/>
      <c r="B49" s="240"/>
      <c r="C49" s="240"/>
      <c r="D49" s="240"/>
      <c r="E49" s="240"/>
      <c r="F49" s="240"/>
      <c r="G49" s="240"/>
      <c r="H49" s="240"/>
      <c r="I49" s="240"/>
      <c r="J49" s="240"/>
      <c r="K49" s="240"/>
      <c r="L49" s="240"/>
      <c r="M49" s="240"/>
      <c r="N49" s="85"/>
      <c r="O49" s="86"/>
      <c r="P49" s="87"/>
      <c r="Q49" s="86"/>
      <c r="R49" s="88"/>
      <c r="S49" s="86"/>
      <c r="T49" s="84"/>
      <c r="U49" s="112">
        <f t="shared" si="2"/>
        <v>0</v>
      </c>
      <c r="V49" s="6"/>
    </row>
    <row r="50" spans="1:22" x14ac:dyDescent="0.25">
      <c r="A50" s="84"/>
      <c r="B50" s="240"/>
      <c r="C50" s="240"/>
      <c r="D50" s="240"/>
      <c r="E50" s="240"/>
      <c r="F50" s="240"/>
      <c r="G50" s="240"/>
      <c r="H50" s="240"/>
      <c r="I50" s="240"/>
      <c r="J50" s="240"/>
      <c r="K50" s="240"/>
      <c r="L50" s="240"/>
      <c r="M50" s="240"/>
      <c r="N50" s="85"/>
      <c r="O50" s="86"/>
      <c r="P50" s="87"/>
      <c r="Q50" s="86"/>
      <c r="R50" s="88"/>
      <c r="S50" s="86"/>
      <c r="T50" s="84"/>
      <c r="U50" s="112">
        <f t="shared" si="2"/>
        <v>0</v>
      </c>
      <c r="V50" s="6"/>
    </row>
    <row r="51" spans="1:22" x14ac:dyDescent="0.25">
      <c r="A51" s="84"/>
      <c r="B51" s="240"/>
      <c r="C51" s="240"/>
      <c r="D51" s="240"/>
      <c r="E51" s="240"/>
      <c r="F51" s="240"/>
      <c r="G51" s="240"/>
      <c r="H51" s="240"/>
      <c r="I51" s="240"/>
      <c r="J51" s="240"/>
      <c r="K51" s="240"/>
      <c r="L51" s="240"/>
      <c r="M51" s="240"/>
      <c r="N51" s="85"/>
      <c r="O51" s="86"/>
      <c r="P51" s="87"/>
      <c r="Q51" s="86"/>
      <c r="R51" s="88"/>
      <c r="S51" s="86"/>
      <c r="T51" s="84"/>
      <c r="U51" s="112">
        <f t="shared" si="2"/>
        <v>0</v>
      </c>
      <c r="V51" s="6"/>
    </row>
    <row r="52" spans="1:22" x14ac:dyDescent="0.25">
      <c r="A52" s="84"/>
      <c r="B52" s="240"/>
      <c r="C52" s="240"/>
      <c r="D52" s="240"/>
      <c r="E52" s="240"/>
      <c r="F52" s="240"/>
      <c r="G52" s="240"/>
      <c r="H52" s="240"/>
      <c r="I52" s="240"/>
      <c r="J52" s="240"/>
      <c r="K52" s="240"/>
      <c r="L52" s="240"/>
      <c r="M52" s="240"/>
      <c r="N52" s="85"/>
      <c r="O52" s="86"/>
      <c r="P52" s="87"/>
      <c r="Q52" s="86"/>
      <c r="R52" s="88"/>
      <c r="S52" s="86"/>
      <c r="T52" s="84"/>
      <c r="U52" s="112">
        <f t="shared" si="2"/>
        <v>0</v>
      </c>
      <c r="V52" s="6"/>
    </row>
    <row r="53" spans="1:22" x14ac:dyDescent="0.25">
      <c r="A53" s="84"/>
      <c r="B53" s="240"/>
      <c r="C53" s="240"/>
      <c r="D53" s="240"/>
      <c r="E53" s="240"/>
      <c r="F53" s="240"/>
      <c r="G53" s="240"/>
      <c r="H53" s="240"/>
      <c r="I53" s="240"/>
      <c r="J53" s="240"/>
      <c r="K53" s="240"/>
      <c r="L53" s="240"/>
      <c r="M53" s="240"/>
      <c r="N53" s="85"/>
      <c r="O53" s="86"/>
      <c r="P53" s="87"/>
      <c r="Q53" s="86"/>
      <c r="R53" s="88"/>
      <c r="S53" s="86"/>
      <c r="T53" s="84"/>
      <c r="U53" s="112">
        <f t="shared" si="2"/>
        <v>0</v>
      </c>
      <c r="V53" s="6"/>
    </row>
    <row r="54" spans="1:22" x14ac:dyDescent="0.25">
      <c r="A54" s="84"/>
      <c r="B54" s="240"/>
      <c r="C54" s="240"/>
      <c r="D54" s="240"/>
      <c r="E54" s="240"/>
      <c r="F54" s="240"/>
      <c r="G54" s="240"/>
      <c r="H54" s="240"/>
      <c r="I54" s="240"/>
      <c r="J54" s="240"/>
      <c r="K54" s="240"/>
      <c r="L54" s="240"/>
      <c r="M54" s="240"/>
      <c r="N54" s="85"/>
      <c r="O54" s="86"/>
      <c r="P54" s="87"/>
      <c r="Q54" s="86"/>
      <c r="R54" s="88"/>
      <c r="S54" s="86"/>
      <c r="T54" s="84"/>
      <c r="U54" s="112">
        <f t="shared" si="2"/>
        <v>0</v>
      </c>
      <c r="V54" s="6"/>
    </row>
    <row r="55" spans="1:22" x14ac:dyDescent="0.25">
      <c r="A55" s="84"/>
      <c r="B55" s="240"/>
      <c r="C55" s="240"/>
      <c r="D55" s="240"/>
      <c r="E55" s="240"/>
      <c r="F55" s="240"/>
      <c r="G55" s="240"/>
      <c r="H55" s="240"/>
      <c r="I55" s="240"/>
      <c r="J55" s="240"/>
      <c r="K55" s="240"/>
      <c r="L55" s="240"/>
      <c r="M55" s="240"/>
      <c r="N55" s="85"/>
      <c r="O55" s="86"/>
      <c r="P55" s="87"/>
      <c r="Q55" s="86"/>
      <c r="R55" s="88"/>
      <c r="S55" s="86"/>
      <c r="T55" s="84"/>
      <c r="U55" s="112">
        <f t="shared" si="2"/>
        <v>0</v>
      </c>
      <c r="V55" s="6"/>
    </row>
    <row r="56" spans="1:22" x14ac:dyDescent="0.25">
      <c r="A56" s="84"/>
      <c r="B56" s="240"/>
      <c r="C56" s="240"/>
      <c r="D56" s="240"/>
      <c r="E56" s="240"/>
      <c r="F56" s="240"/>
      <c r="G56" s="240"/>
      <c r="H56" s="240"/>
      <c r="I56" s="240"/>
      <c r="J56" s="240"/>
      <c r="K56" s="240"/>
      <c r="L56" s="240"/>
      <c r="M56" s="240"/>
      <c r="N56" s="85"/>
      <c r="O56" s="86"/>
      <c r="P56" s="87"/>
      <c r="Q56" s="86"/>
      <c r="R56" s="88"/>
      <c r="S56" s="86"/>
      <c r="T56" s="84"/>
      <c r="U56" s="112">
        <f t="shared" si="2"/>
        <v>0</v>
      </c>
      <c r="V56" s="6"/>
    </row>
    <row r="57" spans="1:22" x14ac:dyDescent="0.25">
      <c r="A57" s="113"/>
      <c r="B57" s="113"/>
      <c r="C57" s="113"/>
      <c r="D57" s="113"/>
      <c r="E57" s="113"/>
      <c r="F57" s="113"/>
      <c r="G57" s="113"/>
      <c r="H57" s="114"/>
      <c r="I57" s="114"/>
      <c r="J57" s="114"/>
      <c r="K57" s="114"/>
      <c r="L57" s="113"/>
      <c r="M57" s="124" t="s">
        <v>69</v>
      </c>
      <c r="N57" s="116">
        <f>SUM(N47:N56)</f>
        <v>1267.44</v>
      </c>
      <c r="O57" s="117">
        <f>SUM(O47:O56)</f>
        <v>0</v>
      </c>
      <c r="P57" s="118"/>
      <c r="Q57" s="119">
        <f>SUM(Q47:Q56)</f>
        <v>0</v>
      </c>
      <c r="R57" s="120"/>
      <c r="S57" s="119">
        <f>SUM(S47:S56)</f>
        <v>0</v>
      </c>
      <c r="T57" s="120"/>
      <c r="U57" s="119" t="e">
        <f>SUM(U47:U56)</f>
        <v>#REF!</v>
      </c>
      <c r="V57" s="6"/>
    </row>
    <row r="58" spans="1:22" x14ac:dyDescent="0.25">
      <c r="A58" s="125"/>
      <c r="B58" s="125"/>
      <c r="C58" s="125"/>
      <c r="D58" s="125"/>
      <c r="E58" s="125"/>
      <c r="F58" s="125"/>
      <c r="G58" s="126"/>
      <c r="H58" s="126"/>
      <c r="I58" s="126"/>
      <c r="J58" s="126"/>
      <c r="K58" s="126"/>
      <c r="L58" s="126"/>
      <c r="M58" s="126"/>
      <c r="N58" s="127"/>
      <c r="O58" s="127"/>
      <c r="P58" s="128"/>
      <c r="Q58" s="129"/>
      <c r="R58" s="128"/>
      <c r="S58" s="129"/>
      <c r="T58" s="128"/>
      <c r="U58" s="127"/>
    </row>
    <row r="59" spans="1:22" s="142" customFormat="1" ht="24" thickBot="1" x14ac:dyDescent="0.4">
      <c r="A59" s="130"/>
      <c r="B59" s="130"/>
      <c r="C59" s="130"/>
      <c r="D59" s="130"/>
      <c r="E59" s="130"/>
      <c r="F59" s="131"/>
      <c r="G59" s="131"/>
      <c r="H59" s="131"/>
      <c r="I59" s="131"/>
      <c r="J59" s="132"/>
      <c r="K59" s="133"/>
      <c r="L59" s="134"/>
      <c r="M59" s="135" t="s">
        <v>70</v>
      </c>
      <c r="N59" s="136">
        <f>SUM(N29,N43,N57)</f>
        <v>7267.4400000000005</v>
      </c>
      <c r="O59" s="137">
        <f>SUM(O29,O43,O57)</f>
        <v>0</v>
      </c>
      <c r="P59" s="138"/>
      <c r="Q59" s="139">
        <f>SUM(Q29,Q43,Q57)</f>
        <v>0</v>
      </c>
      <c r="R59" s="138"/>
      <c r="S59" s="139">
        <f>SUM(S29,S43,S57)</f>
        <v>0</v>
      </c>
      <c r="T59" s="140"/>
      <c r="U59" s="139" t="e">
        <f>SUM(U29,U43,U57)</f>
        <v>#REF!</v>
      </c>
      <c r="V59" s="141"/>
    </row>
    <row r="60" spans="1:22" x14ac:dyDescent="0.25">
      <c r="A60" s="125"/>
      <c r="B60" s="125"/>
      <c r="C60" s="125"/>
      <c r="D60" s="125"/>
      <c r="E60" s="125"/>
      <c r="F60" s="125"/>
      <c r="G60" s="113"/>
      <c r="H60" s="113"/>
      <c r="I60" s="113"/>
      <c r="J60" s="113"/>
      <c r="K60" s="113"/>
      <c r="L60" s="113"/>
      <c r="M60" s="113"/>
      <c r="N60" s="114"/>
      <c r="O60" s="114"/>
      <c r="P60" s="143"/>
      <c r="Q60" s="114"/>
      <c r="R60" s="143"/>
      <c r="S60" s="114"/>
      <c r="T60" s="128"/>
    </row>
    <row r="61" spans="1:22" ht="23.25" x14ac:dyDescent="0.35">
      <c r="A61" s="265" t="s">
        <v>71</v>
      </c>
      <c r="B61" s="266"/>
      <c r="C61" s="266"/>
      <c r="D61" s="266"/>
      <c r="E61" s="266"/>
      <c r="F61" s="266"/>
      <c r="G61" s="266"/>
      <c r="H61" s="266"/>
      <c r="I61" s="266"/>
      <c r="J61" s="266"/>
      <c r="K61" s="266"/>
      <c r="L61" s="266"/>
      <c r="M61" s="266"/>
      <c r="N61" s="266"/>
      <c r="O61" s="266"/>
      <c r="P61" s="266"/>
      <c r="Q61" s="266"/>
      <c r="R61" s="266"/>
      <c r="S61" s="266"/>
      <c r="T61" s="266"/>
      <c r="U61" s="267"/>
    </row>
    <row r="62" spans="1:22" ht="15.75" x14ac:dyDescent="0.25">
      <c r="A62" s="251" t="s">
        <v>72</v>
      </c>
      <c r="B62" s="252"/>
      <c r="C62" s="252"/>
      <c r="D62" s="252"/>
      <c r="E62" s="252"/>
      <c r="F62" s="252"/>
      <c r="G62" s="252"/>
      <c r="H62" s="252"/>
      <c r="I62" s="252"/>
      <c r="J62" s="252"/>
      <c r="K62" s="252"/>
      <c r="L62" s="252"/>
      <c r="M62" s="253"/>
      <c r="N62" s="144" t="s">
        <v>56</v>
      </c>
      <c r="O62" s="145" t="s">
        <v>57</v>
      </c>
      <c r="P62" s="144" t="s">
        <v>58</v>
      </c>
      <c r="Q62" s="145" t="s">
        <v>59</v>
      </c>
      <c r="R62" s="144" t="s">
        <v>58</v>
      </c>
      <c r="S62" s="145" t="s">
        <v>60</v>
      </c>
      <c r="T62" s="146" t="s">
        <v>58</v>
      </c>
      <c r="U62" s="146" t="s">
        <v>61</v>
      </c>
    </row>
    <row r="63" spans="1:22" ht="30" customHeight="1" x14ac:dyDescent="0.25">
      <c r="A63" s="106" t="s">
        <v>62</v>
      </c>
      <c r="B63" s="242" t="s">
        <v>63</v>
      </c>
      <c r="C63" s="242"/>
      <c r="D63" s="242"/>
      <c r="E63" s="242"/>
      <c r="F63" s="242"/>
      <c r="G63" s="242"/>
      <c r="H63" s="242"/>
      <c r="I63" s="242"/>
      <c r="J63" s="242"/>
      <c r="K63" s="242"/>
      <c r="L63" s="242"/>
      <c r="M63" s="242"/>
      <c r="N63" s="107" t="s">
        <v>64</v>
      </c>
      <c r="O63" s="108" t="s">
        <v>64</v>
      </c>
      <c r="P63" s="107"/>
      <c r="Q63" s="108" t="s">
        <v>64</v>
      </c>
      <c r="R63" s="109"/>
      <c r="S63" s="108" t="s">
        <v>64</v>
      </c>
      <c r="T63" s="110"/>
      <c r="U63" s="111" t="s">
        <v>64</v>
      </c>
    </row>
    <row r="64" spans="1:22" x14ac:dyDescent="0.25">
      <c r="A64" s="84"/>
      <c r="B64" s="240"/>
      <c r="C64" s="240"/>
      <c r="D64" s="240"/>
      <c r="E64" s="240"/>
      <c r="F64" s="240"/>
      <c r="G64" s="240"/>
      <c r="H64" s="240"/>
      <c r="I64" s="240"/>
      <c r="J64" s="240"/>
      <c r="K64" s="240"/>
      <c r="L64" s="240"/>
      <c r="M64" s="240"/>
      <c r="N64" s="85"/>
      <c r="O64" s="86"/>
      <c r="P64" s="87"/>
      <c r="Q64" s="86"/>
      <c r="R64" s="88"/>
      <c r="S64" s="86"/>
      <c r="T64" s="84"/>
      <c r="U64" s="112" t="e">
        <f>#REF!+O64+Q64+S64</f>
        <v>#REF!</v>
      </c>
    </row>
    <row r="65" spans="1:21" x14ac:dyDescent="0.25">
      <c r="A65" s="84"/>
      <c r="B65" s="240"/>
      <c r="C65" s="240"/>
      <c r="D65" s="240"/>
      <c r="E65" s="240"/>
      <c r="F65" s="240"/>
      <c r="G65" s="240"/>
      <c r="H65" s="240"/>
      <c r="I65" s="240"/>
      <c r="J65" s="240"/>
      <c r="K65" s="240"/>
      <c r="L65" s="240"/>
      <c r="M65" s="240"/>
      <c r="N65" s="188"/>
      <c r="O65" s="86"/>
      <c r="P65" s="87"/>
      <c r="Q65" s="86"/>
      <c r="R65" s="88"/>
      <c r="S65" s="86"/>
      <c r="T65" s="84"/>
      <c r="U65" s="112">
        <f>N64+O65+Q65+S65</f>
        <v>0</v>
      </c>
    </row>
    <row r="66" spans="1:21" x14ac:dyDescent="0.25">
      <c r="A66" s="84"/>
      <c r="B66" s="188"/>
      <c r="C66" s="188"/>
      <c r="D66" s="188"/>
      <c r="E66" s="188"/>
      <c r="F66" s="188"/>
      <c r="G66" s="188"/>
      <c r="H66" s="188"/>
      <c r="I66" s="188"/>
      <c r="J66" s="188"/>
      <c r="K66" s="188"/>
      <c r="L66" s="188"/>
      <c r="M66" s="188"/>
      <c r="N66" s="85"/>
      <c r="O66" s="86"/>
      <c r="P66" s="87"/>
      <c r="Q66" s="86"/>
      <c r="R66" s="88"/>
      <c r="S66" s="86"/>
      <c r="T66" s="84"/>
      <c r="U66" s="112">
        <f t="shared" ref="U66:U73" si="3">N66+O66+Q66+S66</f>
        <v>0</v>
      </c>
    </row>
    <row r="67" spans="1:21" x14ac:dyDescent="0.25">
      <c r="A67" s="84"/>
      <c r="B67" s="240"/>
      <c r="C67" s="240"/>
      <c r="D67" s="240"/>
      <c r="E67" s="240"/>
      <c r="F67" s="240"/>
      <c r="G67" s="240"/>
      <c r="H67" s="240"/>
      <c r="I67" s="240"/>
      <c r="J67" s="240"/>
      <c r="K67" s="240"/>
      <c r="L67" s="240"/>
      <c r="M67" s="240"/>
      <c r="N67" s="85"/>
      <c r="O67" s="86"/>
      <c r="P67" s="87"/>
      <c r="Q67" s="86"/>
      <c r="R67" s="88"/>
      <c r="S67" s="86"/>
      <c r="T67" s="84"/>
      <c r="U67" s="112">
        <f t="shared" si="3"/>
        <v>0</v>
      </c>
    </row>
    <row r="68" spans="1:21" x14ac:dyDescent="0.25">
      <c r="A68" s="84"/>
      <c r="B68" s="240"/>
      <c r="C68" s="240"/>
      <c r="D68" s="240"/>
      <c r="E68" s="240"/>
      <c r="F68" s="240"/>
      <c r="G68" s="240"/>
      <c r="H68" s="240"/>
      <c r="I68" s="240"/>
      <c r="J68" s="240"/>
      <c r="K68" s="240"/>
      <c r="L68" s="240"/>
      <c r="M68" s="240"/>
      <c r="N68" s="85"/>
      <c r="O68" s="86"/>
      <c r="P68" s="87"/>
      <c r="Q68" s="86"/>
      <c r="R68" s="88"/>
      <c r="S68" s="86"/>
      <c r="T68" s="84"/>
      <c r="U68" s="112">
        <f t="shared" si="3"/>
        <v>0</v>
      </c>
    </row>
    <row r="69" spans="1:21" x14ac:dyDescent="0.25">
      <c r="A69" s="84"/>
      <c r="B69" s="240"/>
      <c r="C69" s="240"/>
      <c r="D69" s="240"/>
      <c r="E69" s="240"/>
      <c r="F69" s="240"/>
      <c r="G69" s="240"/>
      <c r="H69" s="240"/>
      <c r="I69" s="240"/>
      <c r="J69" s="240"/>
      <c r="K69" s="240"/>
      <c r="L69" s="240"/>
      <c r="M69" s="240"/>
      <c r="N69" s="85"/>
      <c r="O69" s="86"/>
      <c r="P69" s="87"/>
      <c r="Q69" s="86"/>
      <c r="R69" s="88"/>
      <c r="S69" s="86"/>
      <c r="T69" s="84"/>
      <c r="U69" s="112">
        <f t="shared" si="3"/>
        <v>0</v>
      </c>
    </row>
    <row r="70" spans="1:21" x14ac:dyDescent="0.25">
      <c r="A70" s="84"/>
      <c r="B70" s="240"/>
      <c r="C70" s="240"/>
      <c r="D70" s="240"/>
      <c r="E70" s="240"/>
      <c r="F70" s="240"/>
      <c r="G70" s="240"/>
      <c r="H70" s="240"/>
      <c r="I70" s="240"/>
      <c r="J70" s="240"/>
      <c r="K70" s="240"/>
      <c r="L70" s="240"/>
      <c r="M70" s="240"/>
      <c r="N70" s="85"/>
      <c r="O70" s="86"/>
      <c r="P70" s="87"/>
      <c r="Q70" s="86"/>
      <c r="R70" s="88"/>
      <c r="S70" s="86"/>
      <c r="T70" s="84"/>
      <c r="U70" s="112">
        <f t="shared" si="3"/>
        <v>0</v>
      </c>
    </row>
    <row r="71" spans="1:21" x14ac:dyDescent="0.25">
      <c r="A71" s="84"/>
      <c r="B71" s="240"/>
      <c r="C71" s="240"/>
      <c r="D71" s="240"/>
      <c r="E71" s="240"/>
      <c r="F71" s="240"/>
      <c r="G71" s="240"/>
      <c r="H71" s="240"/>
      <c r="I71" s="240"/>
      <c r="J71" s="240"/>
      <c r="K71" s="240"/>
      <c r="L71" s="240"/>
      <c r="M71" s="240"/>
      <c r="N71" s="85"/>
      <c r="O71" s="86"/>
      <c r="P71" s="87"/>
      <c r="Q71" s="86"/>
      <c r="R71" s="88"/>
      <c r="S71" s="86"/>
      <c r="T71" s="84"/>
      <c r="U71" s="112">
        <f t="shared" si="3"/>
        <v>0</v>
      </c>
    </row>
    <row r="72" spans="1:21" x14ac:dyDescent="0.25">
      <c r="A72" s="84"/>
      <c r="B72" s="240"/>
      <c r="C72" s="240"/>
      <c r="D72" s="240"/>
      <c r="E72" s="240"/>
      <c r="F72" s="240"/>
      <c r="G72" s="240"/>
      <c r="H72" s="240"/>
      <c r="I72" s="240"/>
      <c r="J72" s="240"/>
      <c r="K72" s="240"/>
      <c r="L72" s="240"/>
      <c r="M72" s="240"/>
      <c r="N72" s="85"/>
      <c r="O72" s="86"/>
      <c r="P72" s="87"/>
      <c r="Q72" s="86"/>
      <c r="R72" s="88"/>
      <c r="S72" s="86"/>
      <c r="T72" s="84"/>
      <c r="U72" s="112">
        <f t="shared" si="3"/>
        <v>0</v>
      </c>
    </row>
    <row r="73" spans="1:21" x14ac:dyDescent="0.25">
      <c r="A73" s="84"/>
      <c r="B73" s="240"/>
      <c r="C73" s="240"/>
      <c r="D73" s="240"/>
      <c r="E73" s="240"/>
      <c r="F73" s="240"/>
      <c r="G73" s="240"/>
      <c r="H73" s="240"/>
      <c r="I73" s="240"/>
      <c r="J73" s="240"/>
      <c r="K73" s="240"/>
      <c r="L73" s="240"/>
      <c r="M73" s="240"/>
      <c r="N73" s="85"/>
      <c r="O73" s="86"/>
      <c r="P73" s="87"/>
      <c r="Q73" s="86"/>
      <c r="R73" s="88"/>
      <c r="S73" s="86"/>
      <c r="T73" s="84"/>
      <c r="U73" s="112">
        <f t="shared" si="3"/>
        <v>0</v>
      </c>
    </row>
    <row r="74" spans="1:21" x14ac:dyDescent="0.25">
      <c r="A74" s="125"/>
      <c r="B74" s="125"/>
      <c r="C74" s="125"/>
      <c r="D74" s="125"/>
      <c r="E74" s="125"/>
      <c r="F74" s="125"/>
      <c r="G74" s="125"/>
      <c r="H74" s="125"/>
      <c r="I74" s="125"/>
      <c r="J74" s="125"/>
      <c r="K74" s="125"/>
      <c r="L74" s="125"/>
      <c r="M74" s="147" t="s">
        <v>73</v>
      </c>
      <c r="N74" s="116">
        <f>SUM(N64:N73)</f>
        <v>0</v>
      </c>
      <c r="O74" s="117">
        <f>SUM(O64:O73)</f>
        <v>0</v>
      </c>
      <c r="P74" s="118"/>
      <c r="Q74" s="119">
        <f>SUM(Q64:Q73)</f>
        <v>0</v>
      </c>
      <c r="R74" s="120"/>
      <c r="S74" s="119">
        <f>SUM(S64:S73)</f>
        <v>0</v>
      </c>
      <c r="T74" s="120"/>
      <c r="U74" s="119" t="e">
        <f>SUM(U64:U73)</f>
        <v>#REF!</v>
      </c>
    </row>
    <row r="75" spans="1:21" x14ac:dyDescent="0.25">
      <c r="A75" s="126"/>
      <c r="B75" s="126"/>
      <c r="C75" s="126"/>
      <c r="D75" s="126"/>
      <c r="E75" s="126"/>
      <c r="F75" s="126"/>
      <c r="G75" s="126"/>
      <c r="H75" s="126"/>
      <c r="I75" s="126"/>
      <c r="J75" s="126"/>
      <c r="K75" s="126"/>
      <c r="L75" s="126"/>
      <c r="M75" s="148"/>
      <c r="N75" s="143"/>
      <c r="O75" s="143"/>
      <c r="P75" s="128"/>
      <c r="Q75" s="143"/>
      <c r="R75" s="128"/>
      <c r="S75" s="143"/>
      <c r="T75" s="128"/>
    </row>
    <row r="76" spans="1:21" ht="15.75" x14ac:dyDescent="0.25">
      <c r="A76" s="268" t="s">
        <v>74</v>
      </c>
      <c r="B76" s="269"/>
      <c r="C76" s="269"/>
      <c r="D76" s="269"/>
      <c r="E76" s="269"/>
      <c r="F76" s="269"/>
      <c r="G76" s="269"/>
      <c r="H76" s="269"/>
      <c r="I76" s="269"/>
      <c r="J76" s="269"/>
      <c r="K76" s="269"/>
      <c r="L76" s="269"/>
      <c r="M76" s="270"/>
      <c r="N76" s="149" t="s">
        <v>56</v>
      </c>
      <c r="O76" s="150" t="s">
        <v>57</v>
      </c>
      <c r="P76" s="149" t="s">
        <v>58</v>
      </c>
      <c r="Q76" s="150" t="s">
        <v>59</v>
      </c>
      <c r="R76" s="149" t="s">
        <v>58</v>
      </c>
      <c r="S76" s="150" t="s">
        <v>60</v>
      </c>
      <c r="T76" s="151" t="s">
        <v>58</v>
      </c>
      <c r="U76" s="151" t="s">
        <v>61</v>
      </c>
    </row>
    <row r="77" spans="1:21" ht="30" customHeight="1" x14ac:dyDescent="0.25">
      <c r="A77" s="106" t="s">
        <v>62</v>
      </c>
      <c r="B77" s="242" t="s">
        <v>63</v>
      </c>
      <c r="C77" s="242"/>
      <c r="D77" s="242"/>
      <c r="E77" s="242"/>
      <c r="F77" s="242"/>
      <c r="G77" s="242"/>
      <c r="H77" s="242"/>
      <c r="I77" s="242"/>
      <c r="J77" s="242"/>
      <c r="K77" s="242"/>
      <c r="L77" s="242"/>
      <c r="M77" s="242"/>
      <c r="N77" s="107" t="s">
        <v>64</v>
      </c>
      <c r="O77" s="108" t="s">
        <v>64</v>
      </c>
      <c r="P77" s="107"/>
      <c r="Q77" s="108" t="s">
        <v>64</v>
      </c>
      <c r="R77" s="109"/>
      <c r="S77" s="108" t="s">
        <v>64</v>
      </c>
      <c r="T77" s="110"/>
      <c r="U77" s="111" t="s">
        <v>64</v>
      </c>
    </row>
    <row r="78" spans="1:21" x14ac:dyDescent="0.25">
      <c r="A78" s="84">
        <v>1</v>
      </c>
      <c r="B78" s="240" t="s">
        <v>188</v>
      </c>
      <c r="C78" s="240"/>
      <c r="D78" s="240"/>
      <c r="E78" s="240"/>
      <c r="F78" s="240"/>
      <c r="G78" s="240"/>
      <c r="H78" s="240"/>
      <c r="I78" s="240"/>
      <c r="J78" s="240"/>
      <c r="K78" s="240"/>
      <c r="L78" s="240"/>
      <c r="M78" s="240"/>
      <c r="N78" s="85">
        <v>1250</v>
      </c>
      <c r="O78" s="86"/>
      <c r="P78" s="87"/>
      <c r="Q78" s="86"/>
      <c r="R78" s="88"/>
      <c r="S78" s="86"/>
      <c r="T78" s="84"/>
      <c r="U78" s="112">
        <f>N78+O78+Q78+S78</f>
        <v>1250</v>
      </c>
    </row>
    <row r="79" spans="1:21" x14ac:dyDescent="0.25">
      <c r="A79" s="84">
        <v>1</v>
      </c>
      <c r="B79" s="240"/>
      <c r="C79" s="240"/>
      <c r="D79" s="240"/>
      <c r="E79" s="240"/>
      <c r="F79" s="240"/>
      <c r="G79" s="240"/>
      <c r="H79" s="240"/>
      <c r="I79" s="240"/>
      <c r="J79" s="240"/>
      <c r="K79" s="240"/>
      <c r="L79" s="240"/>
      <c r="M79" s="240"/>
      <c r="N79" s="85"/>
      <c r="O79" s="86"/>
      <c r="P79" s="87"/>
      <c r="Q79" s="86"/>
      <c r="R79" s="88"/>
      <c r="S79" s="86"/>
      <c r="T79" s="84"/>
      <c r="U79" s="112">
        <f t="shared" ref="U79:U87" si="4">N79+O79+Q79+S79</f>
        <v>0</v>
      </c>
    </row>
    <row r="80" spans="1:21" x14ac:dyDescent="0.25">
      <c r="A80" s="84"/>
      <c r="B80" s="240"/>
      <c r="C80" s="240"/>
      <c r="D80" s="240"/>
      <c r="E80" s="240"/>
      <c r="F80" s="240"/>
      <c r="G80" s="240"/>
      <c r="H80" s="240"/>
      <c r="I80" s="240"/>
      <c r="J80" s="240"/>
      <c r="K80" s="240"/>
      <c r="L80" s="240"/>
      <c r="M80" s="240"/>
      <c r="N80" s="85"/>
      <c r="O80" s="86"/>
      <c r="P80" s="87"/>
      <c r="Q80" s="86"/>
      <c r="R80" s="88"/>
      <c r="S80" s="86"/>
      <c r="T80" s="84"/>
      <c r="U80" s="112">
        <f t="shared" si="4"/>
        <v>0</v>
      </c>
    </row>
    <row r="81" spans="1:21" x14ac:dyDescent="0.25">
      <c r="A81" s="84"/>
      <c r="B81" s="240"/>
      <c r="C81" s="240"/>
      <c r="D81" s="240"/>
      <c r="E81" s="240"/>
      <c r="F81" s="240"/>
      <c r="G81" s="240"/>
      <c r="H81" s="240"/>
      <c r="I81" s="240"/>
      <c r="J81" s="240"/>
      <c r="K81" s="240"/>
      <c r="L81" s="240"/>
      <c r="M81" s="240"/>
      <c r="N81" s="85"/>
      <c r="O81" s="86"/>
      <c r="P81" s="87"/>
      <c r="Q81" s="86"/>
      <c r="R81" s="88"/>
      <c r="S81" s="86"/>
      <c r="T81" s="84"/>
      <c r="U81" s="112">
        <f t="shared" si="4"/>
        <v>0</v>
      </c>
    </row>
    <row r="82" spans="1:21" x14ac:dyDescent="0.25">
      <c r="A82" s="84"/>
      <c r="B82" s="240"/>
      <c r="C82" s="240"/>
      <c r="D82" s="240"/>
      <c r="E82" s="240"/>
      <c r="F82" s="240"/>
      <c r="G82" s="240"/>
      <c r="H82" s="240"/>
      <c r="I82" s="240"/>
      <c r="J82" s="240"/>
      <c r="K82" s="240"/>
      <c r="L82" s="240"/>
      <c r="M82" s="240"/>
      <c r="N82" s="85"/>
      <c r="O82" s="86"/>
      <c r="P82" s="87"/>
      <c r="Q82" s="86"/>
      <c r="R82" s="88"/>
      <c r="S82" s="86"/>
      <c r="T82" s="84"/>
      <c r="U82" s="112">
        <f t="shared" si="4"/>
        <v>0</v>
      </c>
    </row>
    <row r="83" spans="1:21" x14ac:dyDescent="0.25">
      <c r="A83" s="84"/>
      <c r="B83" s="240"/>
      <c r="C83" s="240"/>
      <c r="D83" s="240"/>
      <c r="E83" s="240"/>
      <c r="F83" s="240"/>
      <c r="G83" s="240"/>
      <c r="H83" s="240"/>
      <c r="I83" s="240"/>
      <c r="J83" s="240"/>
      <c r="K83" s="240"/>
      <c r="L83" s="240"/>
      <c r="M83" s="240"/>
      <c r="N83" s="85"/>
      <c r="O83" s="86"/>
      <c r="P83" s="87"/>
      <c r="Q83" s="86"/>
      <c r="R83" s="88"/>
      <c r="S83" s="86"/>
      <c r="T83" s="84"/>
      <c r="U83" s="112">
        <f t="shared" si="4"/>
        <v>0</v>
      </c>
    </row>
    <row r="84" spans="1:21" x14ac:dyDescent="0.25">
      <c r="A84" s="84"/>
      <c r="B84" s="240"/>
      <c r="C84" s="240"/>
      <c r="D84" s="240"/>
      <c r="E84" s="240"/>
      <c r="F84" s="240"/>
      <c r="G84" s="240"/>
      <c r="H84" s="240"/>
      <c r="I84" s="240"/>
      <c r="J84" s="240"/>
      <c r="K84" s="240"/>
      <c r="L84" s="240"/>
      <c r="M84" s="240"/>
      <c r="N84" s="85"/>
      <c r="O84" s="86"/>
      <c r="P84" s="87"/>
      <c r="Q84" s="86"/>
      <c r="R84" s="88"/>
      <c r="S84" s="86"/>
      <c r="T84" s="84"/>
      <c r="U84" s="112">
        <f t="shared" si="4"/>
        <v>0</v>
      </c>
    </row>
    <row r="85" spans="1:21" x14ac:dyDescent="0.25">
      <c r="A85" s="84"/>
      <c r="B85" s="240"/>
      <c r="C85" s="240"/>
      <c r="D85" s="240"/>
      <c r="E85" s="240"/>
      <c r="F85" s="240"/>
      <c r="G85" s="240"/>
      <c r="H85" s="240"/>
      <c r="I85" s="240"/>
      <c r="J85" s="240"/>
      <c r="K85" s="240"/>
      <c r="L85" s="240"/>
      <c r="M85" s="240"/>
      <c r="N85" s="85"/>
      <c r="O85" s="86"/>
      <c r="P85" s="87"/>
      <c r="Q85" s="86"/>
      <c r="R85" s="88"/>
      <c r="S85" s="86"/>
      <c r="T85" s="84"/>
      <c r="U85" s="112">
        <f t="shared" si="4"/>
        <v>0</v>
      </c>
    </row>
    <row r="86" spans="1:21" x14ac:dyDescent="0.25">
      <c r="A86" s="84"/>
      <c r="B86" s="240"/>
      <c r="C86" s="240"/>
      <c r="D86" s="240"/>
      <c r="E86" s="240"/>
      <c r="F86" s="240"/>
      <c r="G86" s="240"/>
      <c r="H86" s="240"/>
      <c r="I86" s="240"/>
      <c r="J86" s="240"/>
      <c r="K86" s="240"/>
      <c r="L86" s="240"/>
      <c r="M86" s="240"/>
      <c r="N86" s="85"/>
      <c r="O86" s="86"/>
      <c r="P86" s="87"/>
      <c r="Q86" s="86"/>
      <c r="R86" s="88"/>
      <c r="S86" s="86"/>
      <c r="T86" s="84"/>
      <c r="U86" s="112">
        <f t="shared" si="4"/>
        <v>0</v>
      </c>
    </row>
    <row r="87" spans="1:21" x14ac:dyDescent="0.25">
      <c r="A87" s="84"/>
      <c r="B87" s="240"/>
      <c r="C87" s="240"/>
      <c r="D87" s="240"/>
      <c r="E87" s="240"/>
      <c r="F87" s="240"/>
      <c r="G87" s="240"/>
      <c r="H87" s="240"/>
      <c r="I87" s="240"/>
      <c r="J87" s="240"/>
      <c r="K87" s="240"/>
      <c r="L87" s="240"/>
      <c r="M87" s="240"/>
      <c r="N87" s="85"/>
      <c r="O87" s="86"/>
      <c r="P87" s="87"/>
      <c r="Q87" s="86"/>
      <c r="R87" s="88"/>
      <c r="S87" s="86"/>
      <c r="T87" s="84"/>
      <c r="U87" s="112">
        <f t="shared" si="4"/>
        <v>0</v>
      </c>
    </row>
    <row r="88" spans="1:21" x14ac:dyDescent="0.25">
      <c r="A88" s="125"/>
      <c r="B88" s="125"/>
      <c r="C88" s="125"/>
      <c r="D88" s="125"/>
      <c r="E88" s="125"/>
      <c r="F88" s="125"/>
      <c r="G88" s="125"/>
      <c r="H88" s="125"/>
      <c r="I88" s="125"/>
      <c r="J88" s="125"/>
      <c r="K88" s="125"/>
      <c r="L88" s="125"/>
      <c r="M88" s="147" t="s">
        <v>75</v>
      </c>
      <c r="N88" s="116">
        <f>SUM(N78:N87)</f>
        <v>1250</v>
      </c>
      <c r="O88" s="117">
        <f>SUM(O78:O87)</f>
        <v>0</v>
      </c>
      <c r="P88" s="118"/>
      <c r="Q88" s="119">
        <f>SUM(Q78:Q87)</f>
        <v>0</v>
      </c>
      <c r="R88" s="120"/>
      <c r="S88" s="119">
        <f>SUM(S78:S87)</f>
        <v>0</v>
      </c>
      <c r="T88" s="120"/>
      <c r="U88" s="119">
        <f>SUM(U78:U87)</f>
        <v>1250</v>
      </c>
    </row>
    <row r="89" spans="1:21" x14ac:dyDescent="0.25">
      <c r="A89" s="126"/>
      <c r="B89" s="126"/>
      <c r="C89" s="126"/>
      <c r="D89" s="126"/>
      <c r="E89" s="126"/>
      <c r="F89" s="126"/>
      <c r="G89" s="126"/>
      <c r="H89" s="126"/>
      <c r="I89" s="126"/>
      <c r="J89" s="126"/>
      <c r="K89" s="126"/>
      <c r="L89" s="126"/>
      <c r="M89" s="148"/>
      <c r="N89" s="143"/>
      <c r="O89" s="143"/>
      <c r="P89" s="128"/>
      <c r="Q89" s="143"/>
      <c r="R89" s="128"/>
      <c r="S89" s="143"/>
      <c r="T89" s="128"/>
    </row>
    <row r="90" spans="1:21" ht="15.75" x14ac:dyDescent="0.25">
      <c r="A90" s="152" t="s">
        <v>76</v>
      </c>
      <c r="B90" s="260"/>
      <c r="C90" s="260"/>
      <c r="D90" s="260"/>
      <c r="E90" s="260"/>
      <c r="F90" s="260"/>
      <c r="G90" s="260"/>
      <c r="H90" s="260"/>
      <c r="I90" s="260"/>
      <c r="J90" s="260"/>
      <c r="K90" s="260"/>
      <c r="L90" s="260"/>
      <c r="M90" s="261"/>
      <c r="N90" s="153" t="s">
        <v>56</v>
      </c>
      <c r="O90" s="154" t="s">
        <v>57</v>
      </c>
      <c r="P90" s="153" t="s">
        <v>58</v>
      </c>
      <c r="Q90" s="154" t="s">
        <v>59</v>
      </c>
      <c r="R90" s="153" t="s">
        <v>58</v>
      </c>
      <c r="S90" s="154" t="s">
        <v>60</v>
      </c>
      <c r="T90" s="155" t="s">
        <v>58</v>
      </c>
      <c r="U90" s="155" t="s">
        <v>61</v>
      </c>
    </row>
    <row r="91" spans="1:21" x14ac:dyDescent="0.25">
      <c r="A91" s="106" t="s">
        <v>62</v>
      </c>
      <c r="B91" s="242" t="s">
        <v>63</v>
      </c>
      <c r="C91" s="242"/>
      <c r="D91" s="242"/>
      <c r="E91" s="242"/>
      <c r="F91" s="242"/>
      <c r="G91" s="242"/>
      <c r="H91" s="242"/>
      <c r="I91" s="242"/>
      <c r="J91" s="242"/>
      <c r="K91" s="242"/>
      <c r="L91" s="242"/>
      <c r="M91" s="242"/>
      <c r="N91" s="107" t="s">
        <v>64</v>
      </c>
      <c r="O91" s="108" t="s">
        <v>64</v>
      </c>
      <c r="P91" s="107"/>
      <c r="Q91" s="108" t="s">
        <v>64</v>
      </c>
      <c r="R91" s="109"/>
      <c r="S91" s="108" t="s">
        <v>64</v>
      </c>
      <c r="T91" s="110"/>
      <c r="U91" s="111" t="s">
        <v>64</v>
      </c>
    </row>
    <row r="92" spans="1:21" x14ac:dyDescent="0.25">
      <c r="A92" s="84"/>
      <c r="B92" s="188"/>
      <c r="C92" s="188"/>
      <c r="D92" s="188"/>
      <c r="E92" s="188"/>
      <c r="F92" s="188"/>
      <c r="G92" s="188"/>
      <c r="H92" s="188"/>
      <c r="I92" s="188"/>
      <c r="J92" s="188"/>
      <c r="K92" s="188"/>
      <c r="L92" s="188"/>
      <c r="M92" s="188"/>
      <c r="N92" s="85"/>
      <c r="O92" s="86"/>
      <c r="P92" s="87"/>
      <c r="Q92" s="86"/>
      <c r="R92" s="88"/>
      <c r="S92" s="86"/>
      <c r="T92" s="84"/>
      <c r="U92" s="112">
        <f>N92+O92+Q92+S92</f>
        <v>0</v>
      </c>
    </row>
    <row r="93" spans="1:21" x14ac:dyDescent="0.25">
      <c r="A93" s="84"/>
      <c r="B93" s="240"/>
      <c r="C93" s="240"/>
      <c r="D93" s="240"/>
      <c r="E93" s="240"/>
      <c r="F93" s="240"/>
      <c r="G93" s="240"/>
      <c r="H93" s="240"/>
      <c r="I93" s="240"/>
      <c r="J93" s="240"/>
      <c r="K93" s="240"/>
      <c r="L93" s="240"/>
      <c r="M93" s="240"/>
      <c r="N93" s="85"/>
      <c r="O93" s="86"/>
      <c r="P93" s="87"/>
      <c r="Q93" s="86"/>
      <c r="R93" s="88"/>
      <c r="S93" s="86"/>
      <c r="T93" s="84"/>
      <c r="U93" s="112">
        <f t="shared" ref="U93:U101" si="5">N93+O93+Q93+S93</f>
        <v>0</v>
      </c>
    </row>
    <row r="94" spans="1:21" x14ac:dyDescent="0.25">
      <c r="A94" s="84"/>
      <c r="B94" s="240"/>
      <c r="C94" s="240"/>
      <c r="D94" s="240"/>
      <c r="E94" s="240"/>
      <c r="F94" s="240"/>
      <c r="G94" s="240"/>
      <c r="H94" s="240"/>
      <c r="I94" s="240"/>
      <c r="J94" s="240"/>
      <c r="K94" s="240"/>
      <c r="L94" s="240"/>
      <c r="M94" s="240"/>
      <c r="N94" s="85"/>
      <c r="O94" s="86"/>
      <c r="P94" s="87"/>
      <c r="Q94" s="86"/>
      <c r="R94" s="88"/>
      <c r="S94" s="86"/>
      <c r="T94" s="84"/>
      <c r="U94" s="112">
        <f t="shared" si="5"/>
        <v>0</v>
      </c>
    </row>
    <row r="95" spans="1:21" x14ac:dyDescent="0.25">
      <c r="A95" s="84"/>
      <c r="B95" s="240"/>
      <c r="C95" s="240"/>
      <c r="D95" s="240"/>
      <c r="E95" s="240"/>
      <c r="F95" s="240"/>
      <c r="G95" s="240"/>
      <c r="H95" s="240"/>
      <c r="I95" s="240"/>
      <c r="J95" s="240"/>
      <c r="K95" s="240"/>
      <c r="L95" s="240"/>
      <c r="M95" s="240"/>
      <c r="N95" s="85"/>
      <c r="O95" s="86"/>
      <c r="P95" s="87"/>
      <c r="Q95" s="86"/>
      <c r="R95" s="88"/>
      <c r="S95" s="86"/>
      <c r="T95" s="84"/>
      <c r="U95" s="112">
        <f t="shared" si="5"/>
        <v>0</v>
      </c>
    </row>
    <row r="96" spans="1:21" x14ac:dyDescent="0.25">
      <c r="A96" s="84"/>
      <c r="B96" s="240"/>
      <c r="C96" s="240"/>
      <c r="D96" s="240"/>
      <c r="E96" s="240"/>
      <c r="F96" s="240"/>
      <c r="G96" s="240"/>
      <c r="H96" s="240"/>
      <c r="I96" s="240"/>
      <c r="J96" s="240"/>
      <c r="K96" s="240"/>
      <c r="L96" s="240"/>
      <c r="M96" s="240"/>
      <c r="N96" s="85"/>
      <c r="O96" s="86"/>
      <c r="P96" s="87"/>
      <c r="Q96" s="86"/>
      <c r="R96" s="88"/>
      <c r="S96" s="86"/>
      <c r="T96" s="84"/>
      <c r="U96" s="112">
        <f t="shared" si="5"/>
        <v>0</v>
      </c>
    </row>
    <row r="97" spans="1:21" x14ac:dyDescent="0.25">
      <c r="A97" s="84"/>
      <c r="B97" s="240"/>
      <c r="C97" s="240"/>
      <c r="D97" s="240"/>
      <c r="E97" s="240"/>
      <c r="F97" s="240"/>
      <c r="G97" s="240"/>
      <c r="H97" s="240"/>
      <c r="I97" s="240"/>
      <c r="J97" s="240"/>
      <c r="K97" s="240"/>
      <c r="L97" s="240"/>
      <c r="M97" s="240"/>
      <c r="N97" s="85"/>
      <c r="O97" s="86"/>
      <c r="P97" s="87"/>
      <c r="Q97" s="86"/>
      <c r="R97" s="88"/>
      <c r="S97" s="86"/>
      <c r="T97" s="84"/>
      <c r="U97" s="112">
        <f t="shared" si="5"/>
        <v>0</v>
      </c>
    </row>
    <row r="98" spans="1:21" x14ac:dyDescent="0.25">
      <c r="A98" s="84"/>
      <c r="B98" s="240"/>
      <c r="C98" s="240"/>
      <c r="D98" s="240"/>
      <c r="E98" s="240"/>
      <c r="F98" s="240"/>
      <c r="G98" s="240"/>
      <c r="H98" s="240"/>
      <c r="I98" s="240"/>
      <c r="J98" s="240"/>
      <c r="K98" s="240"/>
      <c r="L98" s="240"/>
      <c r="M98" s="240"/>
      <c r="N98" s="85"/>
      <c r="O98" s="86"/>
      <c r="P98" s="87"/>
      <c r="Q98" s="86"/>
      <c r="R98" s="88"/>
      <c r="S98" s="86"/>
      <c r="T98" s="84"/>
      <c r="U98" s="112">
        <f t="shared" si="5"/>
        <v>0</v>
      </c>
    </row>
    <row r="99" spans="1:21" x14ac:dyDescent="0.25">
      <c r="A99" s="84"/>
      <c r="B99" s="240"/>
      <c r="C99" s="240"/>
      <c r="D99" s="240"/>
      <c r="E99" s="240"/>
      <c r="F99" s="240"/>
      <c r="G99" s="240"/>
      <c r="H99" s="240"/>
      <c r="I99" s="240"/>
      <c r="J99" s="240"/>
      <c r="K99" s="240"/>
      <c r="L99" s="240"/>
      <c r="M99" s="240"/>
      <c r="N99" s="85"/>
      <c r="O99" s="86"/>
      <c r="P99" s="87"/>
      <c r="Q99" s="86"/>
      <c r="R99" s="88"/>
      <c r="S99" s="86"/>
      <c r="T99" s="84"/>
      <c r="U99" s="112">
        <f t="shared" si="5"/>
        <v>0</v>
      </c>
    </row>
    <row r="100" spans="1:21" x14ac:dyDescent="0.25">
      <c r="A100" s="84"/>
      <c r="B100" s="240"/>
      <c r="C100" s="240"/>
      <c r="D100" s="240"/>
      <c r="E100" s="240"/>
      <c r="F100" s="240"/>
      <c r="G100" s="240"/>
      <c r="H100" s="240"/>
      <c r="I100" s="240"/>
      <c r="J100" s="240"/>
      <c r="K100" s="240"/>
      <c r="L100" s="240"/>
      <c r="M100" s="240"/>
      <c r="N100" s="85"/>
      <c r="O100" s="86"/>
      <c r="P100" s="87"/>
      <c r="Q100" s="86"/>
      <c r="R100" s="88"/>
      <c r="S100" s="86"/>
      <c r="T100" s="84"/>
      <c r="U100" s="112">
        <f t="shared" si="5"/>
        <v>0</v>
      </c>
    </row>
    <row r="101" spans="1:21" x14ac:dyDescent="0.25">
      <c r="A101" s="84"/>
      <c r="B101" s="240"/>
      <c r="C101" s="240"/>
      <c r="D101" s="240"/>
      <c r="E101" s="240"/>
      <c r="F101" s="240"/>
      <c r="G101" s="240"/>
      <c r="H101" s="240"/>
      <c r="I101" s="240"/>
      <c r="J101" s="240"/>
      <c r="K101" s="240"/>
      <c r="L101" s="240"/>
      <c r="M101" s="240"/>
      <c r="N101" s="85"/>
      <c r="O101" s="86"/>
      <c r="P101" s="87"/>
      <c r="Q101" s="86"/>
      <c r="R101" s="88"/>
      <c r="S101" s="86"/>
      <c r="T101" s="84"/>
      <c r="U101" s="112">
        <f t="shared" si="5"/>
        <v>0</v>
      </c>
    </row>
    <row r="102" spans="1:21" x14ac:dyDescent="0.25">
      <c r="A102" s="125"/>
      <c r="B102" s="125"/>
      <c r="C102" s="125"/>
      <c r="D102" s="125"/>
      <c r="E102" s="125"/>
      <c r="F102" s="125"/>
      <c r="G102" s="125"/>
      <c r="H102" s="156"/>
      <c r="I102" s="156"/>
      <c r="J102" s="156"/>
      <c r="K102" s="156"/>
      <c r="L102" s="157"/>
      <c r="M102" s="157" t="s">
        <v>77</v>
      </c>
      <c r="N102" s="116">
        <f>SUM(N92:N101)</f>
        <v>0</v>
      </c>
      <c r="O102" s="117">
        <f>SUM(O92:O101)</f>
        <v>0</v>
      </c>
      <c r="P102" s="118"/>
      <c r="Q102" s="119">
        <f>SUM(Q92:Q101)</f>
        <v>0</v>
      </c>
      <c r="R102" s="120"/>
      <c r="S102" s="119">
        <f>SUM(S92:S101)</f>
        <v>0</v>
      </c>
      <c r="T102" s="143"/>
      <c r="U102" s="119">
        <f>SUM(U92:U101)</f>
        <v>0</v>
      </c>
    </row>
    <row r="103" spans="1:21" x14ac:dyDescent="0.25">
      <c r="A103" s="97"/>
      <c r="B103" s="97"/>
      <c r="C103" s="97"/>
      <c r="D103" s="97"/>
      <c r="E103" s="97"/>
      <c r="F103" s="97"/>
      <c r="G103" s="97"/>
      <c r="H103" s="97"/>
      <c r="I103" s="97"/>
      <c r="J103" s="97"/>
      <c r="K103" s="97"/>
      <c r="L103" s="97"/>
      <c r="M103" s="97"/>
      <c r="N103" s="93"/>
      <c r="O103" s="93"/>
      <c r="P103" s="94"/>
      <c r="Q103" s="94"/>
      <c r="R103" s="94"/>
      <c r="S103" s="94"/>
      <c r="T103" s="94"/>
    </row>
    <row r="104" spans="1:21" ht="15.75" x14ac:dyDescent="0.25">
      <c r="A104" s="271" t="s">
        <v>78</v>
      </c>
      <c r="B104" s="272"/>
      <c r="C104" s="272"/>
      <c r="D104" s="272"/>
      <c r="E104" s="272"/>
      <c r="F104" s="272"/>
      <c r="G104" s="272"/>
      <c r="H104" s="272"/>
      <c r="I104" s="272"/>
      <c r="J104" s="272"/>
      <c r="K104" s="272"/>
      <c r="L104" s="272"/>
      <c r="M104" s="273"/>
      <c r="N104" s="158" t="s">
        <v>56</v>
      </c>
      <c r="O104" s="159" t="s">
        <v>57</v>
      </c>
      <c r="P104" s="158" t="s">
        <v>58</v>
      </c>
      <c r="Q104" s="159" t="s">
        <v>59</v>
      </c>
      <c r="R104" s="158" t="s">
        <v>58</v>
      </c>
      <c r="S104" s="159" t="s">
        <v>60</v>
      </c>
      <c r="T104" s="160" t="s">
        <v>58</v>
      </c>
      <c r="U104" s="160" t="s">
        <v>61</v>
      </c>
    </row>
    <row r="105" spans="1:21" x14ac:dyDescent="0.25">
      <c r="A105" s="106" t="s">
        <v>62</v>
      </c>
      <c r="B105" s="242" t="s">
        <v>63</v>
      </c>
      <c r="C105" s="242"/>
      <c r="D105" s="242"/>
      <c r="E105" s="242"/>
      <c r="F105" s="242"/>
      <c r="G105" s="242"/>
      <c r="H105" s="242"/>
      <c r="I105" s="242"/>
      <c r="J105" s="242"/>
      <c r="K105" s="242"/>
      <c r="L105" s="242"/>
      <c r="M105" s="242"/>
      <c r="N105" s="107" t="s">
        <v>64</v>
      </c>
      <c r="O105" s="108" t="s">
        <v>64</v>
      </c>
      <c r="P105" s="107"/>
      <c r="Q105" s="108" t="s">
        <v>64</v>
      </c>
      <c r="R105" s="109"/>
      <c r="S105" s="108" t="s">
        <v>64</v>
      </c>
      <c r="T105" s="110"/>
      <c r="U105" s="111" t="s">
        <v>64</v>
      </c>
    </row>
    <row r="106" spans="1:21" x14ac:dyDescent="0.25">
      <c r="A106" s="84">
        <v>1</v>
      </c>
      <c r="B106" s="240" t="s">
        <v>176</v>
      </c>
      <c r="C106" s="240"/>
      <c r="D106" s="240"/>
      <c r="E106" s="240"/>
      <c r="F106" s="240"/>
      <c r="G106" s="240"/>
      <c r="H106" s="240"/>
      <c r="I106" s="240"/>
      <c r="J106" s="240"/>
      <c r="K106" s="240"/>
      <c r="L106" s="240"/>
      <c r="M106" s="240"/>
      <c r="N106" s="85">
        <v>250</v>
      </c>
      <c r="O106" s="86"/>
      <c r="P106" s="87"/>
      <c r="Q106" s="86"/>
      <c r="R106" s="88"/>
      <c r="S106" s="86"/>
      <c r="T106" s="84"/>
      <c r="U106" s="112">
        <f>N106+O106+Q106+S106</f>
        <v>250</v>
      </c>
    </row>
    <row r="107" spans="1:21" x14ac:dyDescent="0.25">
      <c r="A107" s="84">
        <v>1</v>
      </c>
      <c r="B107" s="240" t="s">
        <v>185</v>
      </c>
      <c r="C107" s="240"/>
      <c r="D107" s="240"/>
      <c r="E107" s="240"/>
      <c r="F107" s="240"/>
      <c r="G107" s="240"/>
      <c r="H107" s="240"/>
      <c r="I107" s="240"/>
      <c r="J107" s="240"/>
      <c r="K107" s="240"/>
      <c r="L107" s="240"/>
      <c r="M107" s="240"/>
      <c r="N107" s="85">
        <v>500</v>
      </c>
      <c r="O107" s="86"/>
      <c r="P107" s="87"/>
      <c r="Q107" s="86"/>
      <c r="R107" s="88"/>
      <c r="S107" s="86"/>
      <c r="T107" s="84"/>
      <c r="U107" s="112">
        <f t="shared" ref="U107:U115" si="6">N107+O107+Q107+S107</f>
        <v>500</v>
      </c>
    </row>
    <row r="108" spans="1:21" x14ac:dyDescent="0.25">
      <c r="A108" s="84"/>
      <c r="B108" s="240"/>
      <c r="C108" s="240"/>
      <c r="D108" s="240"/>
      <c r="E108" s="240"/>
      <c r="F108" s="240"/>
      <c r="G108" s="240"/>
      <c r="H108" s="240"/>
      <c r="I108" s="240"/>
      <c r="J108" s="240"/>
      <c r="K108" s="240"/>
      <c r="L108" s="240"/>
      <c r="M108" s="240"/>
      <c r="N108" s="85"/>
      <c r="O108" s="86"/>
      <c r="P108" s="87"/>
      <c r="Q108" s="86"/>
      <c r="R108" s="88"/>
      <c r="S108" s="86"/>
      <c r="T108" s="84"/>
      <c r="U108" s="112">
        <f t="shared" si="6"/>
        <v>0</v>
      </c>
    </row>
    <row r="109" spans="1:21" x14ac:dyDescent="0.25">
      <c r="A109" s="84"/>
      <c r="B109" s="240"/>
      <c r="C109" s="240"/>
      <c r="D109" s="240"/>
      <c r="E109" s="240"/>
      <c r="F109" s="240"/>
      <c r="G109" s="240"/>
      <c r="H109" s="240"/>
      <c r="I109" s="240"/>
      <c r="J109" s="240"/>
      <c r="K109" s="240"/>
      <c r="L109" s="240"/>
      <c r="M109" s="240"/>
      <c r="N109" s="85"/>
      <c r="O109" s="86"/>
      <c r="P109" s="87"/>
      <c r="Q109" s="86"/>
      <c r="R109" s="88"/>
      <c r="S109" s="86"/>
      <c r="T109" s="84"/>
      <c r="U109" s="112">
        <f t="shared" si="6"/>
        <v>0</v>
      </c>
    </row>
    <row r="110" spans="1:21" x14ac:dyDescent="0.25">
      <c r="A110" s="84"/>
      <c r="B110" s="188"/>
      <c r="C110" s="188"/>
      <c r="D110" s="188"/>
      <c r="E110" s="188"/>
      <c r="F110" s="188"/>
      <c r="G110" s="188"/>
      <c r="H110" s="188"/>
      <c r="I110" s="188"/>
      <c r="J110" s="188"/>
      <c r="K110" s="188"/>
      <c r="L110" s="188"/>
      <c r="M110" s="188"/>
      <c r="N110" s="85"/>
      <c r="O110" s="86"/>
      <c r="P110" s="87"/>
      <c r="Q110" s="86"/>
      <c r="R110" s="88"/>
      <c r="S110" s="86"/>
      <c r="T110" s="84"/>
      <c r="U110" s="112">
        <f t="shared" si="6"/>
        <v>0</v>
      </c>
    </row>
    <row r="111" spans="1:21" x14ac:dyDescent="0.25">
      <c r="A111" s="84"/>
      <c r="B111" s="240"/>
      <c r="C111" s="240"/>
      <c r="D111" s="240"/>
      <c r="E111" s="240"/>
      <c r="F111" s="240"/>
      <c r="G111" s="240"/>
      <c r="H111" s="240"/>
      <c r="I111" s="240"/>
      <c r="J111" s="240"/>
      <c r="K111" s="240"/>
      <c r="L111" s="240"/>
      <c r="M111" s="240"/>
      <c r="N111" s="85"/>
      <c r="O111" s="86"/>
      <c r="P111" s="87"/>
      <c r="Q111" s="86"/>
      <c r="R111" s="88"/>
      <c r="S111" s="86"/>
      <c r="T111" s="84"/>
      <c r="U111" s="112">
        <f t="shared" si="6"/>
        <v>0</v>
      </c>
    </row>
    <row r="112" spans="1:21" x14ac:dyDescent="0.25">
      <c r="A112" s="84"/>
      <c r="B112" s="240"/>
      <c r="C112" s="240"/>
      <c r="D112" s="240"/>
      <c r="E112" s="240"/>
      <c r="F112" s="240"/>
      <c r="G112" s="240"/>
      <c r="H112" s="240"/>
      <c r="I112" s="240"/>
      <c r="J112" s="240"/>
      <c r="K112" s="240"/>
      <c r="L112" s="240"/>
      <c r="M112" s="240"/>
      <c r="N112" s="85"/>
      <c r="O112" s="86"/>
      <c r="P112" s="87"/>
      <c r="Q112" s="86"/>
      <c r="R112" s="88"/>
      <c r="S112" s="86"/>
      <c r="T112" s="84"/>
      <c r="U112" s="112">
        <f t="shared" si="6"/>
        <v>0</v>
      </c>
    </row>
    <row r="113" spans="1:21" x14ac:dyDescent="0.25">
      <c r="A113" s="84"/>
      <c r="B113" s="240"/>
      <c r="C113" s="240"/>
      <c r="D113" s="240"/>
      <c r="E113" s="240"/>
      <c r="F113" s="240"/>
      <c r="G113" s="240"/>
      <c r="H113" s="240"/>
      <c r="I113" s="240"/>
      <c r="J113" s="240"/>
      <c r="K113" s="240"/>
      <c r="L113" s="240"/>
      <c r="M113" s="240"/>
      <c r="N113" s="85"/>
      <c r="O113" s="86"/>
      <c r="P113" s="87"/>
      <c r="Q113" s="86"/>
      <c r="R113" s="88"/>
      <c r="S113" s="86"/>
      <c r="T113" s="84"/>
      <c r="U113" s="112">
        <f t="shared" si="6"/>
        <v>0</v>
      </c>
    </row>
    <row r="114" spans="1:21" x14ac:dyDescent="0.25">
      <c r="A114" s="84"/>
      <c r="B114" s="240"/>
      <c r="C114" s="240"/>
      <c r="D114" s="240"/>
      <c r="E114" s="240"/>
      <c r="F114" s="240"/>
      <c r="G114" s="240"/>
      <c r="H114" s="240"/>
      <c r="I114" s="240"/>
      <c r="J114" s="240"/>
      <c r="K114" s="240"/>
      <c r="L114" s="240"/>
      <c r="M114" s="240"/>
      <c r="N114" s="85"/>
      <c r="O114" s="86"/>
      <c r="P114" s="87"/>
      <c r="Q114" s="86"/>
      <c r="R114" s="88"/>
      <c r="S114" s="86"/>
      <c r="T114" s="84"/>
      <c r="U114" s="112">
        <f t="shared" si="6"/>
        <v>0</v>
      </c>
    </row>
    <row r="115" spans="1:21" x14ac:dyDescent="0.25">
      <c r="A115" s="84"/>
      <c r="B115" s="240"/>
      <c r="C115" s="240"/>
      <c r="D115" s="240"/>
      <c r="E115" s="240"/>
      <c r="F115" s="240"/>
      <c r="G115" s="240"/>
      <c r="H115" s="240"/>
      <c r="I115" s="240"/>
      <c r="J115" s="240"/>
      <c r="K115" s="240"/>
      <c r="L115" s="240"/>
      <c r="M115" s="240"/>
      <c r="N115" s="85"/>
      <c r="O115" s="86"/>
      <c r="P115" s="87"/>
      <c r="Q115" s="86"/>
      <c r="R115" s="88"/>
      <c r="S115" s="86"/>
      <c r="T115" s="84"/>
      <c r="U115" s="112">
        <f t="shared" si="6"/>
        <v>0</v>
      </c>
    </row>
    <row r="116" spans="1:21" x14ac:dyDescent="0.25">
      <c r="A116" s="125"/>
      <c r="B116" s="125"/>
      <c r="C116" s="125"/>
      <c r="D116" s="125"/>
      <c r="E116" s="125"/>
      <c r="F116" s="125"/>
      <c r="G116" s="125"/>
      <c r="H116" s="156"/>
      <c r="I116" s="156"/>
      <c r="J116" s="156"/>
      <c r="K116" s="156"/>
      <c r="L116" s="157"/>
      <c r="M116" s="157" t="s">
        <v>79</v>
      </c>
      <c r="N116" s="116">
        <f>SUM(N106:N115)</f>
        <v>750</v>
      </c>
      <c r="O116" s="117">
        <f>SUM(O106:O115)</f>
        <v>0</v>
      </c>
      <c r="P116" s="118"/>
      <c r="Q116" s="119">
        <f>SUM(Q106:Q115)</f>
        <v>0</v>
      </c>
      <c r="R116" s="120"/>
      <c r="S116" s="119">
        <f>SUM(S106:S115)</f>
        <v>0</v>
      </c>
      <c r="T116" s="143"/>
      <c r="U116" s="119">
        <f>SUM(U106:U115)</f>
        <v>750</v>
      </c>
    </row>
    <row r="117" spans="1:21" x14ac:dyDescent="0.25">
      <c r="A117" s="125"/>
      <c r="B117" s="125"/>
      <c r="C117" s="125"/>
      <c r="D117" s="125"/>
      <c r="E117" s="125"/>
      <c r="F117" s="125"/>
      <c r="G117" s="125"/>
      <c r="H117" s="126"/>
      <c r="I117" s="126"/>
      <c r="J117" s="126"/>
      <c r="K117" s="126"/>
      <c r="L117" s="126"/>
      <c r="M117" s="148"/>
      <c r="N117" s="143"/>
      <c r="O117" s="143"/>
      <c r="P117" s="128"/>
      <c r="Q117" s="143"/>
      <c r="R117" s="128"/>
      <c r="S117" s="143"/>
      <c r="T117" s="128"/>
    </row>
    <row r="118" spans="1:21" s="142" customFormat="1" ht="24" thickBot="1" x14ac:dyDescent="0.4">
      <c r="A118" s="130"/>
      <c r="B118" s="130"/>
      <c r="C118" s="130"/>
      <c r="D118" s="130"/>
      <c r="E118" s="130"/>
      <c r="F118" s="130"/>
      <c r="G118" s="130"/>
      <c r="H118" s="130"/>
      <c r="I118" s="130"/>
      <c r="J118" s="130"/>
      <c r="K118" s="132"/>
      <c r="L118" s="161"/>
      <c r="M118" s="135" t="s">
        <v>80</v>
      </c>
      <c r="N118" s="136">
        <f>SUM(N74,N88,N102,N116)</f>
        <v>2000</v>
      </c>
      <c r="O118" s="137">
        <f>SUM(O74,O88,O102,O116)</f>
        <v>0</v>
      </c>
      <c r="P118" s="138"/>
      <c r="Q118" s="139">
        <f>SUM(Q74,Q88,Q102,Q116)</f>
        <v>0</v>
      </c>
      <c r="R118" s="138"/>
      <c r="S118" s="139">
        <f>SUM(S74,S88,S102,S116)</f>
        <v>0</v>
      </c>
      <c r="T118" s="140"/>
      <c r="U118" s="139" t="e">
        <f>SUM(U74,U88,U102,U116)</f>
        <v>#REF!</v>
      </c>
    </row>
    <row r="119" spans="1:21" s="167" customFormat="1" ht="18.75" x14ac:dyDescent="0.3">
      <c r="A119" s="162"/>
      <c r="B119" s="163"/>
      <c r="C119" s="163"/>
      <c r="D119" s="163"/>
      <c r="E119" s="163"/>
      <c r="F119" s="163"/>
      <c r="G119" s="163"/>
      <c r="H119" s="164"/>
      <c r="I119" s="164"/>
      <c r="J119" s="164"/>
      <c r="K119" s="164"/>
      <c r="L119" s="164"/>
      <c r="M119" s="127"/>
      <c r="N119" s="148"/>
      <c r="O119" s="143"/>
      <c r="P119" s="165"/>
      <c r="Q119" s="143"/>
      <c r="R119" s="165"/>
      <c r="S119" s="143"/>
      <c r="T119" s="166"/>
      <c r="U119" s="7"/>
    </row>
    <row r="120" spans="1:21" s="142" customFormat="1" ht="24" thickBot="1" x14ac:dyDescent="0.4">
      <c r="A120" s="130"/>
      <c r="B120" s="130"/>
      <c r="C120" s="168"/>
      <c r="D120" s="169"/>
      <c r="E120" s="168"/>
      <c r="F120" s="170"/>
      <c r="G120" s="170"/>
      <c r="H120" s="170"/>
      <c r="I120" s="170"/>
      <c r="J120" s="170"/>
      <c r="K120" s="170"/>
      <c r="L120" s="170"/>
      <c r="M120" s="171" t="s">
        <v>81</v>
      </c>
      <c r="N120" s="172">
        <f>SUM(N59,N118)</f>
        <v>9267.44</v>
      </c>
      <c r="O120" s="172">
        <f>SUM(O59,O118)</f>
        <v>0</v>
      </c>
      <c r="P120" s="173"/>
      <c r="Q120" s="172">
        <f>SUM(Q59,Q118)</f>
        <v>0</v>
      </c>
      <c r="R120" s="173"/>
      <c r="S120" s="172">
        <f>SUM(S59,S118)</f>
        <v>0</v>
      </c>
      <c r="T120" s="173"/>
      <c r="U120" s="172" t="e">
        <f>SUM(U59,U118)</f>
        <v>#REF!</v>
      </c>
    </row>
    <row r="121" spans="1:21" ht="15.75" thickTop="1" x14ac:dyDescent="0.25">
      <c r="A121" s="93"/>
      <c r="B121" s="121"/>
      <c r="C121" s="121"/>
      <c r="D121" s="121"/>
      <c r="E121" s="121"/>
      <c r="F121" s="121"/>
      <c r="G121" s="121"/>
      <c r="H121" s="121"/>
      <c r="I121" s="121"/>
      <c r="J121" s="121"/>
      <c r="K121" s="121"/>
      <c r="L121" s="121"/>
      <c r="M121" s="121"/>
      <c r="N121" s="93"/>
      <c r="O121" s="93"/>
      <c r="P121" s="94"/>
      <c r="Q121" s="94"/>
      <c r="R121" s="94"/>
      <c r="S121" s="94"/>
      <c r="T121" s="94"/>
    </row>
    <row r="122" spans="1:21" s="142" customFormat="1" ht="24" thickBot="1" x14ac:dyDescent="0.4">
      <c r="A122" s="130"/>
      <c r="B122" s="131"/>
      <c r="C122" s="131"/>
      <c r="D122" s="131"/>
      <c r="E122" s="131"/>
      <c r="F122" s="174"/>
      <c r="G122" s="175"/>
      <c r="H122" s="175"/>
      <c r="I122" s="175"/>
      <c r="J122" s="175"/>
      <c r="K122" s="175"/>
      <c r="L122" s="175"/>
      <c r="M122" s="176" t="s">
        <v>82</v>
      </c>
      <c r="N122" s="177">
        <f>IF($J$6="Yes",N120*0.05,0)</f>
        <v>463.37200000000007</v>
      </c>
      <c r="O122" s="177">
        <f>IF($J$6="Yes",O120*0.05,0)</f>
        <v>0</v>
      </c>
      <c r="P122" s="173"/>
      <c r="Q122" s="177">
        <f>IF($J$6="Yes",Q120*0.05,0)</f>
        <v>0</v>
      </c>
      <c r="R122" s="173" t="str">
        <f>IF(Q122=0,"","Amendment total must equal zero")</f>
        <v/>
      </c>
      <c r="S122" s="177">
        <f>IF($J$6="Yes",S120*0.05,0)</f>
        <v>0</v>
      </c>
      <c r="T122" s="173" t="str">
        <f>IF(S122=0,"","Amendment total must equal zero")</f>
        <v/>
      </c>
      <c r="U122" s="177" t="e">
        <f>IF($J$6="Yes",U120*0.05,0)</f>
        <v>#REF!</v>
      </c>
    </row>
    <row r="123" spans="1:21" ht="15.75" thickTop="1" x14ac:dyDescent="0.25">
      <c r="A123" s="93"/>
      <c r="B123" s="95"/>
      <c r="C123" s="95"/>
      <c r="D123" s="95"/>
      <c r="E123" s="95"/>
      <c r="F123" s="95"/>
      <c r="G123" s="95"/>
      <c r="H123" s="95"/>
      <c r="I123" s="95"/>
      <c r="J123" s="95"/>
      <c r="K123" s="95"/>
      <c r="L123" s="95"/>
      <c r="M123" s="95"/>
      <c r="N123" s="93"/>
      <c r="O123" s="93"/>
      <c r="P123" s="94"/>
      <c r="Q123" s="94"/>
      <c r="R123" s="94"/>
      <c r="S123" s="94"/>
      <c r="T123" s="94"/>
    </row>
    <row r="124" spans="1:21" x14ac:dyDescent="0.25">
      <c r="A124" s="125"/>
      <c r="B124" s="113"/>
      <c r="C124" s="120"/>
      <c r="D124" s="120"/>
      <c r="E124" s="120"/>
      <c r="F124" s="120"/>
      <c r="G124" s="120"/>
      <c r="H124" s="120"/>
      <c r="I124" s="120"/>
      <c r="J124" s="120"/>
      <c r="K124" s="120"/>
      <c r="L124" s="120"/>
      <c r="M124" s="120"/>
      <c r="N124" s="114"/>
      <c r="O124" s="143"/>
      <c r="P124" s="143"/>
      <c r="Q124" s="143"/>
      <c r="R124" s="143"/>
      <c r="S124" s="143"/>
      <c r="T124" s="143"/>
    </row>
    <row r="125" spans="1:21" ht="15.75" x14ac:dyDescent="0.25">
      <c r="A125" s="248" t="s">
        <v>83</v>
      </c>
      <c r="B125" s="249"/>
      <c r="C125" s="249"/>
      <c r="D125" s="249"/>
      <c r="E125" s="249"/>
      <c r="F125" s="249"/>
      <c r="G125" s="249"/>
      <c r="H125" s="249"/>
      <c r="I125" s="249"/>
      <c r="J125" s="249"/>
      <c r="K125" s="249"/>
      <c r="L125" s="249"/>
      <c r="M125" s="250"/>
      <c r="N125" s="178" t="s">
        <v>56</v>
      </c>
      <c r="O125" s="179" t="s">
        <v>57</v>
      </c>
      <c r="P125" s="178" t="s">
        <v>58</v>
      </c>
      <c r="Q125" s="179" t="s">
        <v>59</v>
      </c>
      <c r="R125" s="178" t="s">
        <v>58</v>
      </c>
      <c r="S125" s="179" t="s">
        <v>60</v>
      </c>
      <c r="T125" s="180" t="s">
        <v>58</v>
      </c>
      <c r="U125" s="180" t="s">
        <v>61</v>
      </c>
    </row>
    <row r="126" spans="1:21" x14ac:dyDescent="0.25">
      <c r="A126" s="106" t="s">
        <v>62</v>
      </c>
      <c r="B126" s="242" t="s">
        <v>63</v>
      </c>
      <c r="C126" s="242"/>
      <c r="D126" s="242"/>
      <c r="E126" s="242"/>
      <c r="F126" s="242"/>
      <c r="G126" s="242"/>
      <c r="H126" s="242"/>
      <c r="I126" s="242"/>
      <c r="J126" s="242"/>
      <c r="K126" s="242"/>
      <c r="L126" s="242"/>
      <c r="M126" s="242"/>
      <c r="N126" s="107" t="s">
        <v>64</v>
      </c>
      <c r="O126" s="108" t="s">
        <v>64</v>
      </c>
      <c r="P126" s="107"/>
      <c r="Q126" s="108" t="s">
        <v>64</v>
      </c>
      <c r="R126" s="109"/>
      <c r="S126" s="108" t="s">
        <v>64</v>
      </c>
      <c r="T126" s="110"/>
      <c r="U126" s="111" t="s">
        <v>64</v>
      </c>
    </row>
    <row r="127" spans="1:21" x14ac:dyDescent="0.25">
      <c r="A127" s="84"/>
      <c r="B127" s="247"/>
      <c r="C127" s="247"/>
      <c r="D127" s="247"/>
      <c r="E127" s="247"/>
      <c r="F127" s="247"/>
      <c r="G127" s="247"/>
      <c r="H127" s="247"/>
      <c r="I127" s="247"/>
      <c r="J127" s="247"/>
      <c r="K127" s="247"/>
      <c r="L127" s="247"/>
      <c r="M127" s="247"/>
      <c r="N127" s="85"/>
      <c r="O127" s="86"/>
      <c r="P127" s="87"/>
      <c r="Q127" s="86"/>
      <c r="R127" s="88"/>
      <c r="S127" s="86"/>
      <c r="T127" s="84"/>
      <c r="U127" s="112">
        <f>N127+O127+Q127+S127</f>
        <v>0</v>
      </c>
    </row>
    <row r="128" spans="1:21" x14ac:dyDescent="0.25">
      <c r="A128" s="84"/>
      <c r="B128" s="247"/>
      <c r="C128" s="247"/>
      <c r="D128" s="247"/>
      <c r="E128" s="247"/>
      <c r="F128" s="247"/>
      <c r="G128" s="247"/>
      <c r="H128" s="247"/>
      <c r="I128" s="247"/>
      <c r="J128" s="247"/>
      <c r="K128" s="247"/>
      <c r="L128" s="247"/>
      <c r="M128" s="247"/>
      <c r="N128" s="85"/>
      <c r="O128" s="86"/>
      <c r="P128" s="87"/>
      <c r="Q128" s="86"/>
      <c r="R128" s="88"/>
      <c r="S128" s="86"/>
      <c r="T128" s="84"/>
      <c r="U128" s="112">
        <f t="shared" ref="U128:U136" si="7">N128+O128+Q128+S128</f>
        <v>0</v>
      </c>
    </row>
    <row r="129" spans="1:21" x14ac:dyDescent="0.25">
      <c r="A129" s="84"/>
      <c r="B129" s="247"/>
      <c r="C129" s="247"/>
      <c r="D129" s="247"/>
      <c r="E129" s="247"/>
      <c r="F129" s="247"/>
      <c r="G129" s="247"/>
      <c r="H129" s="247"/>
      <c r="I129" s="247"/>
      <c r="J129" s="247"/>
      <c r="K129" s="247"/>
      <c r="L129" s="247"/>
      <c r="M129" s="247"/>
      <c r="N129" s="85"/>
      <c r="O129" s="86"/>
      <c r="P129" s="87"/>
      <c r="Q129" s="86"/>
      <c r="R129" s="88"/>
      <c r="S129" s="86"/>
      <c r="T129" s="84"/>
      <c r="U129" s="112">
        <f t="shared" si="7"/>
        <v>0</v>
      </c>
    </row>
    <row r="130" spans="1:21" x14ac:dyDescent="0.25">
      <c r="A130" s="84"/>
      <c r="B130" s="247"/>
      <c r="C130" s="247"/>
      <c r="D130" s="247"/>
      <c r="E130" s="247"/>
      <c r="F130" s="247"/>
      <c r="G130" s="247"/>
      <c r="H130" s="247"/>
      <c r="I130" s="247"/>
      <c r="J130" s="247"/>
      <c r="K130" s="247"/>
      <c r="L130" s="247"/>
      <c r="M130" s="247"/>
      <c r="N130" s="85"/>
      <c r="O130" s="86"/>
      <c r="P130" s="87"/>
      <c r="Q130" s="86"/>
      <c r="R130" s="88"/>
      <c r="S130" s="86"/>
      <c r="T130" s="84"/>
      <c r="U130" s="112">
        <f t="shared" si="7"/>
        <v>0</v>
      </c>
    </row>
    <row r="131" spans="1:21" x14ac:dyDescent="0.25">
      <c r="A131" s="84"/>
      <c r="B131" s="247"/>
      <c r="C131" s="247"/>
      <c r="D131" s="247"/>
      <c r="E131" s="247"/>
      <c r="F131" s="247"/>
      <c r="G131" s="247"/>
      <c r="H131" s="247"/>
      <c r="I131" s="247"/>
      <c r="J131" s="247"/>
      <c r="K131" s="247"/>
      <c r="L131" s="247"/>
      <c r="M131" s="247"/>
      <c r="N131" s="85"/>
      <c r="O131" s="86"/>
      <c r="P131" s="87"/>
      <c r="Q131" s="86"/>
      <c r="R131" s="88"/>
      <c r="S131" s="86"/>
      <c r="T131" s="84"/>
      <c r="U131" s="112">
        <f t="shared" si="7"/>
        <v>0</v>
      </c>
    </row>
    <row r="132" spans="1:21" x14ac:dyDescent="0.25">
      <c r="A132" s="84"/>
      <c r="B132" s="247"/>
      <c r="C132" s="247"/>
      <c r="D132" s="247"/>
      <c r="E132" s="247"/>
      <c r="F132" s="247"/>
      <c r="G132" s="247"/>
      <c r="H132" s="247"/>
      <c r="I132" s="247"/>
      <c r="J132" s="247"/>
      <c r="K132" s="247"/>
      <c r="L132" s="247"/>
      <c r="M132" s="247"/>
      <c r="N132" s="85"/>
      <c r="O132" s="86"/>
      <c r="P132" s="87"/>
      <c r="Q132" s="86"/>
      <c r="R132" s="88"/>
      <c r="S132" s="86"/>
      <c r="T132" s="84"/>
      <c r="U132" s="112">
        <f t="shared" si="7"/>
        <v>0</v>
      </c>
    </row>
    <row r="133" spans="1:21" x14ac:dyDescent="0.25">
      <c r="A133" s="84"/>
      <c r="B133" s="247"/>
      <c r="C133" s="247"/>
      <c r="D133" s="247"/>
      <c r="E133" s="247"/>
      <c r="F133" s="247"/>
      <c r="G133" s="247"/>
      <c r="H133" s="247"/>
      <c r="I133" s="247"/>
      <c r="J133" s="247"/>
      <c r="K133" s="247"/>
      <c r="L133" s="247"/>
      <c r="M133" s="247"/>
      <c r="N133" s="85"/>
      <c r="O133" s="86"/>
      <c r="P133" s="87"/>
      <c r="Q133" s="86"/>
      <c r="R133" s="88"/>
      <c r="S133" s="86"/>
      <c r="T133" s="84"/>
      <c r="U133" s="112">
        <f t="shared" si="7"/>
        <v>0</v>
      </c>
    </row>
    <row r="134" spans="1:21" x14ac:dyDescent="0.25">
      <c r="A134" s="84"/>
      <c r="B134" s="247"/>
      <c r="C134" s="247"/>
      <c r="D134" s="247"/>
      <c r="E134" s="247"/>
      <c r="F134" s="247"/>
      <c r="G134" s="247"/>
      <c r="H134" s="247"/>
      <c r="I134" s="247"/>
      <c r="J134" s="247"/>
      <c r="K134" s="247"/>
      <c r="L134" s="247"/>
      <c r="M134" s="247"/>
      <c r="N134" s="85"/>
      <c r="O134" s="86"/>
      <c r="P134" s="87"/>
      <c r="Q134" s="86"/>
      <c r="R134" s="88"/>
      <c r="S134" s="86"/>
      <c r="T134" s="84"/>
      <c r="U134" s="112">
        <f t="shared" si="7"/>
        <v>0</v>
      </c>
    </row>
    <row r="135" spans="1:21" x14ac:dyDescent="0.25">
      <c r="A135" s="84"/>
      <c r="B135" s="247"/>
      <c r="C135" s="247"/>
      <c r="D135" s="247"/>
      <c r="E135" s="247"/>
      <c r="F135" s="247"/>
      <c r="G135" s="247"/>
      <c r="H135" s="247"/>
      <c r="I135" s="247"/>
      <c r="J135" s="247"/>
      <c r="K135" s="247"/>
      <c r="L135" s="247"/>
      <c r="M135" s="247"/>
      <c r="N135" s="85"/>
      <c r="O135" s="86"/>
      <c r="P135" s="87"/>
      <c r="Q135" s="86"/>
      <c r="R135" s="88"/>
      <c r="S135" s="86"/>
      <c r="T135" s="84"/>
      <c r="U135" s="112">
        <f t="shared" si="7"/>
        <v>0</v>
      </c>
    </row>
    <row r="136" spans="1:21" x14ac:dyDescent="0.25">
      <c r="A136" s="84"/>
      <c r="B136" s="247"/>
      <c r="C136" s="247"/>
      <c r="D136" s="247"/>
      <c r="E136" s="247"/>
      <c r="F136" s="247"/>
      <c r="G136" s="247"/>
      <c r="H136" s="247"/>
      <c r="I136" s="247"/>
      <c r="J136" s="247"/>
      <c r="K136" s="247"/>
      <c r="L136" s="247"/>
      <c r="M136" s="247"/>
      <c r="N136" s="85"/>
      <c r="O136" s="86"/>
      <c r="P136" s="87"/>
      <c r="Q136" s="86"/>
      <c r="R136" s="88"/>
      <c r="S136" s="86"/>
      <c r="T136" s="84"/>
      <c r="U136" s="112">
        <f t="shared" si="7"/>
        <v>0</v>
      </c>
    </row>
    <row r="137" spans="1:21" x14ac:dyDescent="0.25">
      <c r="A137" s="125"/>
      <c r="B137" s="125"/>
      <c r="C137" s="125"/>
      <c r="D137" s="125"/>
      <c r="E137" s="125"/>
      <c r="F137" s="125"/>
      <c r="G137" s="125"/>
      <c r="H137" s="156"/>
      <c r="I137" s="156"/>
      <c r="J137" s="156"/>
      <c r="K137" s="156"/>
      <c r="L137" s="157"/>
      <c r="M137" s="157" t="s">
        <v>84</v>
      </c>
      <c r="N137" s="116">
        <f>SUM(N127:N136)</f>
        <v>0</v>
      </c>
      <c r="O137" s="117">
        <f>SUM(O127:O136)</f>
        <v>0</v>
      </c>
      <c r="P137" s="118"/>
      <c r="Q137" s="119">
        <f>SUM(Q127:Q136)</f>
        <v>0</v>
      </c>
      <c r="R137" s="120"/>
      <c r="S137" s="119">
        <f>SUM(S127:S136)</f>
        <v>0</v>
      </c>
      <c r="T137" s="143"/>
      <c r="U137" s="119">
        <f>SUM(U127:U136)</f>
        <v>0</v>
      </c>
    </row>
    <row r="138" spans="1:21" x14ac:dyDescent="0.25">
      <c r="A138" s="93"/>
      <c r="B138" s="97"/>
      <c r="C138" s="97"/>
      <c r="D138" s="97"/>
      <c r="E138" s="97"/>
      <c r="F138" s="97"/>
      <c r="G138" s="97"/>
      <c r="H138" s="97"/>
      <c r="I138" s="97"/>
      <c r="J138" s="97"/>
      <c r="K138" s="97"/>
      <c r="L138" s="97"/>
      <c r="M138" s="97"/>
      <c r="N138" s="93"/>
      <c r="O138" s="93"/>
      <c r="P138" s="94"/>
      <c r="Q138" s="94"/>
      <c r="R138" s="94"/>
      <c r="S138" s="94"/>
      <c r="T138" s="94"/>
    </row>
    <row r="139" spans="1:21" s="142" customFormat="1" ht="24" thickBot="1" x14ac:dyDescent="0.4">
      <c r="A139" s="181"/>
      <c r="B139" s="182"/>
      <c r="C139" s="183"/>
      <c r="D139" s="183"/>
      <c r="E139" s="183"/>
      <c r="F139" s="183"/>
      <c r="G139" s="183"/>
      <c r="H139" s="183"/>
      <c r="I139" s="183"/>
      <c r="J139" s="183"/>
      <c r="K139" s="183"/>
      <c r="L139" s="183"/>
      <c r="M139" s="184" t="s">
        <v>85</v>
      </c>
      <c r="N139" s="185">
        <f>N120+N122+N137</f>
        <v>9730.8119999999999</v>
      </c>
      <c r="O139" s="185">
        <f>O120+O122+O137</f>
        <v>0</v>
      </c>
      <c r="P139" s="173" t="str">
        <f>IF(O139=0,"","Amendment total must equal zero")</f>
        <v/>
      </c>
      <c r="Q139" s="185">
        <f>Q120+Q122+Q137</f>
        <v>0</v>
      </c>
      <c r="R139" s="173" t="str">
        <f>IF(Q139=0,"","Amendment total must equal zero")</f>
        <v/>
      </c>
      <c r="S139" s="185">
        <f>S120+S122+S137</f>
        <v>0</v>
      </c>
      <c r="T139" s="173" t="str">
        <f>IF(S139=0,"","Amendment total must equal zero")</f>
        <v/>
      </c>
      <c r="U139" s="185" t="e">
        <f>U120+U122+U137</f>
        <v>#REF!</v>
      </c>
    </row>
    <row r="140" spans="1:21" ht="15.75" thickTop="1" x14ac:dyDescent="0.25">
      <c r="B140" s="83"/>
      <c r="C140" s="83"/>
      <c r="D140" s="83"/>
      <c r="E140" s="83"/>
      <c r="F140" s="83"/>
      <c r="G140" s="83"/>
      <c r="H140" s="83"/>
      <c r="I140" s="83"/>
      <c r="J140" s="83"/>
      <c r="K140" s="83"/>
      <c r="L140" s="83"/>
      <c r="M140" s="83"/>
      <c r="N140" s="83"/>
      <c r="O140" s="83"/>
      <c r="Q140" s="83"/>
      <c r="S140" s="83"/>
      <c r="U140" s="83"/>
    </row>
  </sheetData>
  <sheetProtection algorithmName="SHA-512" hashValue="Z3AOkjNkfbvBDQ58CkAHuLyUL3yplYxoigi4eMWTVA9GCoOu5W2SWWZgkIVdGh3GwMr6rihL6Rc8050qRV+31A==" saltValue="D/F8DttMWjoxkLyxHixr3Q==" spinCount="100000" sheet="1" objects="1" scenarios="1" formatColumns="0" selectLockedCells="1"/>
  <mergeCells count="99">
    <mergeCell ref="B111:M111"/>
    <mergeCell ref="A16:U16"/>
    <mergeCell ref="A61:U61"/>
    <mergeCell ref="B41:M41"/>
    <mergeCell ref="B42:M42"/>
    <mergeCell ref="B68:M68"/>
    <mergeCell ref="B69:M69"/>
    <mergeCell ref="A76:M76"/>
    <mergeCell ref="B86:M86"/>
    <mergeCell ref="A104:M104"/>
    <mergeCell ref="A31:M31"/>
    <mergeCell ref="B32:M32"/>
    <mergeCell ref="B52:M52"/>
    <mergeCell ref="B53:M53"/>
    <mergeCell ref="B54:M54"/>
    <mergeCell ref="B55:M55"/>
    <mergeCell ref="D1:F1"/>
    <mergeCell ref="A6:I6"/>
    <mergeCell ref="A8:K8"/>
    <mergeCell ref="B97:M97"/>
    <mergeCell ref="B98:M98"/>
    <mergeCell ref="B80:M80"/>
    <mergeCell ref="B81:M81"/>
    <mergeCell ref="B67:M67"/>
    <mergeCell ref="B70:M70"/>
    <mergeCell ref="B71:M71"/>
    <mergeCell ref="B72:M72"/>
    <mergeCell ref="B84:M84"/>
    <mergeCell ref="B85:M85"/>
    <mergeCell ref="B90:M90"/>
    <mergeCell ref="B91:M91"/>
    <mergeCell ref="B64:M64"/>
    <mergeCell ref="B87:M87"/>
    <mergeCell ref="B36:M36"/>
    <mergeCell ref="B82:M82"/>
    <mergeCell ref="B83:M83"/>
    <mergeCell ref="B73:M73"/>
    <mergeCell ref="B77:M77"/>
    <mergeCell ref="B78:M78"/>
    <mergeCell ref="B56:M56"/>
    <mergeCell ref="B63:M63"/>
    <mergeCell ref="B65:M65"/>
    <mergeCell ref="A62:M62"/>
    <mergeCell ref="B50:M50"/>
    <mergeCell ref="B51:M51"/>
    <mergeCell ref="B79:M79"/>
    <mergeCell ref="B49:M49"/>
    <mergeCell ref="B93:M93"/>
    <mergeCell ref="B94:M94"/>
    <mergeCell ref="B95:M95"/>
    <mergeCell ref="B106:M106"/>
    <mergeCell ref="B107:M107"/>
    <mergeCell ref="B99:M99"/>
    <mergeCell ref="B96:M96"/>
    <mergeCell ref="B108:M108"/>
    <mergeCell ref="B109:M109"/>
    <mergeCell ref="B100:M100"/>
    <mergeCell ref="B101:M101"/>
    <mergeCell ref="B105:M105"/>
    <mergeCell ref="B112:M112"/>
    <mergeCell ref="B132:M132"/>
    <mergeCell ref="B133:M133"/>
    <mergeCell ref="B134:M134"/>
    <mergeCell ref="B135:M135"/>
    <mergeCell ref="B113:M113"/>
    <mergeCell ref="B114:M114"/>
    <mergeCell ref="B115:M115"/>
    <mergeCell ref="B126:M126"/>
    <mergeCell ref="A125:M125"/>
    <mergeCell ref="B136:M136"/>
    <mergeCell ref="B127:M127"/>
    <mergeCell ref="B128:M128"/>
    <mergeCell ref="B129:M129"/>
    <mergeCell ref="B130:M130"/>
    <mergeCell ref="B131:M131"/>
    <mergeCell ref="B27:M27"/>
    <mergeCell ref="B28:M28"/>
    <mergeCell ref="B46:M46"/>
    <mergeCell ref="B47:M47"/>
    <mergeCell ref="B48:M48"/>
    <mergeCell ref="B33:M33"/>
    <mergeCell ref="B34:M34"/>
    <mergeCell ref="B35:M35"/>
    <mergeCell ref="B37:M37"/>
    <mergeCell ref="B38:M38"/>
    <mergeCell ref="B39:M39"/>
    <mergeCell ref="B40:M40"/>
    <mergeCell ref="A45:M45"/>
    <mergeCell ref="A3:N3"/>
    <mergeCell ref="A17:M17"/>
    <mergeCell ref="B21:M21"/>
    <mergeCell ref="B22:M22"/>
    <mergeCell ref="B23:M23"/>
    <mergeCell ref="B24:M24"/>
    <mergeCell ref="B25:M25"/>
    <mergeCell ref="B26:M26"/>
    <mergeCell ref="A11:N14"/>
    <mergeCell ref="B18:M18"/>
    <mergeCell ref="B19:M19"/>
  </mergeCells>
  <conditionalFormatting sqref="O123">
    <cfRule type="cellIs" dxfId="13" priority="14" operator="notEqual">
      <formula>0</formula>
    </cfRule>
  </conditionalFormatting>
  <conditionalFormatting sqref="O139">
    <cfRule type="cellIs" dxfId="12" priority="6" operator="notEqual">
      <formula>0</formula>
    </cfRule>
  </conditionalFormatting>
  <conditionalFormatting sqref="P139">
    <cfRule type="expression" dxfId="11" priority="5">
      <formula>O139&lt;&gt;0</formula>
    </cfRule>
  </conditionalFormatting>
  <conditionalFormatting sqref="Q123">
    <cfRule type="cellIs" dxfId="10" priority="12" operator="notEqual">
      <formula>0</formula>
    </cfRule>
  </conditionalFormatting>
  <conditionalFormatting sqref="Q139">
    <cfRule type="cellIs" dxfId="9" priority="3" operator="notEqual">
      <formula>0</formula>
    </cfRule>
  </conditionalFormatting>
  <conditionalFormatting sqref="R139">
    <cfRule type="expression" dxfId="8" priority="4">
      <formula>Q139&lt;&gt;0</formula>
    </cfRule>
  </conditionalFormatting>
  <conditionalFormatting sqref="S123">
    <cfRule type="cellIs" dxfId="7" priority="10" operator="notEqual">
      <formula>0</formula>
    </cfRule>
  </conditionalFormatting>
  <conditionalFormatting sqref="S139">
    <cfRule type="cellIs" dxfId="6" priority="1" operator="notEqual">
      <formula>0</formula>
    </cfRule>
  </conditionalFormatting>
  <conditionalFormatting sqref="T139">
    <cfRule type="expression" dxfId="5" priority="2">
      <formula>S139&lt;&gt;0</formula>
    </cfRule>
  </conditionalFormatting>
  <pageMargins left="0.5" right="0.5" top="0.5" bottom="0.5" header="0.3" footer="0.3"/>
  <pageSetup paperSize="5"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G20" sqref="G20"/>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x14ac:dyDescent="0.3">
      <c r="A1" s="274" t="s">
        <v>86</v>
      </c>
      <c r="B1" s="274"/>
      <c r="C1" s="274"/>
      <c r="E1" s="274" t="s">
        <v>57</v>
      </c>
      <c r="F1" s="274"/>
      <c r="G1" s="274"/>
      <c r="I1" s="274" t="s">
        <v>59</v>
      </c>
      <c r="J1" s="274"/>
      <c r="K1" s="274"/>
      <c r="M1" s="274" t="s">
        <v>60</v>
      </c>
      <c r="N1" s="274"/>
      <c r="O1" s="274"/>
      <c r="Q1" s="274" t="s">
        <v>87</v>
      </c>
      <c r="R1" s="274"/>
      <c r="S1" s="274"/>
    </row>
    <row r="2" spans="1:19" x14ac:dyDescent="0.25">
      <c r="A2" s="275" t="s">
        <v>88</v>
      </c>
      <c r="B2" s="275"/>
      <c r="C2" s="19" t="s">
        <v>64</v>
      </c>
      <c r="E2" s="275" t="s">
        <v>88</v>
      </c>
      <c r="F2" s="275"/>
      <c r="G2" s="19" t="s">
        <v>64</v>
      </c>
      <c r="I2" s="275" t="s">
        <v>88</v>
      </c>
      <c r="J2" s="275"/>
      <c r="K2" s="19" t="s">
        <v>64</v>
      </c>
      <c r="M2" s="275" t="s">
        <v>88</v>
      </c>
      <c r="N2" s="275"/>
      <c r="O2" s="19" t="s">
        <v>64</v>
      </c>
      <c r="Q2" s="275" t="s">
        <v>88</v>
      </c>
      <c r="R2" s="275"/>
      <c r="S2" s="19" t="s">
        <v>64</v>
      </c>
    </row>
    <row r="3" spans="1:19" x14ac:dyDescent="0.25">
      <c r="A3" s="276" t="s">
        <v>89</v>
      </c>
      <c r="B3" s="277"/>
      <c r="C3" s="62"/>
      <c r="E3" s="276" t="s">
        <v>90</v>
      </c>
      <c r="F3" s="277"/>
      <c r="G3" s="62"/>
      <c r="I3" s="276" t="s">
        <v>90</v>
      </c>
      <c r="J3" s="277"/>
      <c r="K3" s="62"/>
      <c r="M3" s="276" t="s">
        <v>90</v>
      </c>
      <c r="N3" s="277"/>
      <c r="O3" s="62"/>
      <c r="Q3" s="276" t="s">
        <v>90</v>
      </c>
      <c r="R3" s="277"/>
      <c r="S3" s="62"/>
    </row>
    <row r="4" spans="1:19" x14ac:dyDescent="0.25">
      <c r="A4" s="64" t="s">
        <v>91</v>
      </c>
      <c r="B4" s="65" t="s">
        <v>55</v>
      </c>
      <c r="C4" s="62">
        <f>'Budget Details &amp; Amendments'!N29</f>
        <v>800</v>
      </c>
      <c r="E4" s="64" t="s">
        <v>91</v>
      </c>
      <c r="F4" s="65" t="s">
        <v>55</v>
      </c>
      <c r="G4" s="62">
        <f>'Budget Details &amp; Amendments'!O29</f>
        <v>0</v>
      </c>
      <c r="I4" s="64" t="s">
        <v>91</v>
      </c>
      <c r="J4" s="65" t="s">
        <v>55</v>
      </c>
      <c r="K4" s="62">
        <f>'Budget Details &amp; Amendments'!Q29</f>
        <v>0</v>
      </c>
      <c r="M4" s="64" t="s">
        <v>91</v>
      </c>
      <c r="N4" s="65" t="s">
        <v>55</v>
      </c>
      <c r="O4" s="62">
        <f>'Budget Details &amp; Amendments'!S29</f>
        <v>0</v>
      </c>
      <c r="Q4" s="64" t="s">
        <v>91</v>
      </c>
      <c r="R4" s="65" t="s">
        <v>55</v>
      </c>
      <c r="S4" s="62">
        <f>'Budget Details &amp; Amendments'!U29</f>
        <v>800</v>
      </c>
    </row>
    <row r="5" spans="1:19" x14ac:dyDescent="0.25">
      <c r="A5" s="64" t="s">
        <v>92</v>
      </c>
      <c r="B5" s="65" t="s">
        <v>66</v>
      </c>
      <c r="C5" s="62">
        <f>'Budget Details &amp; Amendments'!N43</f>
        <v>5200</v>
      </c>
      <c r="E5" s="64" t="s">
        <v>92</v>
      </c>
      <c r="F5" s="65" t="s">
        <v>66</v>
      </c>
      <c r="G5" s="62">
        <f>'Budget Details &amp; Amendments'!O43</f>
        <v>0</v>
      </c>
      <c r="I5" s="64" t="s">
        <v>92</v>
      </c>
      <c r="J5" s="65" t="s">
        <v>66</v>
      </c>
      <c r="K5" s="62">
        <f>'Budget Details &amp; Amendments'!Q43</f>
        <v>0</v>
      </c>
      <c r="M5" s="64" t="s">
        <v>92</v>
      </c>
      <c r="N5" s="65" t="s">
        <v>66</v>
      </c>
      <c r="O5" s="62">
        <f>'Budget Details &amp; Amendments'!S43</f>
        <v>0</v>
      </c>
      <c r="Q5" s="64" t="s">
        <v>92</v>
      </c>
      <c r="R5" s="65" t="s">
        <v>66</v>
      </c>
      <c r="S5" s="62" t="e">
        <f>'Budget Details &amp; Amendments'!U43</f>
        <v>#REF!</v>
      </c>
    </row>
    <row r="6" spans="1:19" x14ac:dyDescent="0.25">
      <c r="A6" s="64" t="s">
        <v>93</v>
      </c>
      <c r="B6" s="65" t="s">
        <v>94</v>
      </c>
      <c r="C6" s="62">
        <f>'Budget Details &amp; Amendments'!N57</f>
        <v>1267.44</v>
      </c>
      <c r="E6" s="64" t="s">
        <v>93</v>
      </c>
      <c r="F6" s="65" t="s">
        <v>94</v>
      </c>
      <c r="G6" s="62">
        <f>'Budget Details &amp; Amendments'!O57</f>
        <v>0</v>
      </c>
      <c r="I6" s="64" t="s">
        <v>93</v>
      </c>
      <c r="J6" s="65" t="s">
        <v>94</v>
      </c>
      <c r="K6" s="62">
        <f>'Budget Details &amp; Amendments'!Q57</f>
        <v>0</v>
      </c>
      <c r="M6" s="64" t="s">
        <v>93</v>
      </c>
      <c r="N6" s="65" t="s">
        <v>94</v>
      </c>
      <c r="O6" s="62">
        <f>'Budget Details &amp; Amendments'!S57</f>
        <v>0</v>
      </c>
      <c r="Q6" s="64" t="s">
        <v>93</v>
      </c>
      <c r="R6" s="65" t="s">
        <v>94</v>
      </c>
      <c r="S6" s="62" t="e">
        <f>'Budget Details &amp; Amendments'!U57</f>
        <v>#REF!</v>
      </c>
    </row>
    <row r="7" spans="1:19" s="19" customFormat="1" x14ac:dyDescent="0.25">
      <c r="A7" s="66"/>
      <c r="B7" s="67" t="s">
        <v>95</v>
      </c>
      <c r="C7" s="63">
        <f>SUM(C4:C6)</f>
        <v>7267.4400000000005</v>
      </c>
      <c r="E7" s="66"/>
      <c r="F7" s="67" t="s">
        <v>95</v>
      </c>
      <c r="G7" s="63">
        <f>SUM(G4:G6)</f>
        <v>0</v>
      </c>
      <c r="I7" s="66"/>
      <c r="J7" s="67" t="s">
        <v>95</v>
      </c>
      <c r="K7" s="63">
        <f>SUM(K4:K6)</f>
        <v>0</v>
      </c>
      <c r="M7" s="66"/>
      <c r="N7" s="67" t="s">
        <v>95</v>
      </c>
      <c r="O7" s="63">
        <f>SUM(O4:O6)</f>
        <v>0</v>
      </c>
      <c r="Q7" s="66"/>
      <c r="R7" s="67" t="s">
        <v>95</v>
      </c>
      <c r="S7" s="63" t="e">
        <f>SUM(S4:S6)</f>
        <v>#REF!</v>
      </c>
    </row>
    <row r="9" spans="1:19" x14ac:dyDescent="0.25">
      <c r="A9" s="275" t="s">
        <v>96</v>
      </c>
      <c r="B9" s="275"/>
      <c r="E9" s="275" t="s">
        <v>96</v>
      </c>
      <c r="F9" s="275"/>
      <c r="I9" s="275" t="s">
        <v>96</v>
      </c>
      <c r="J9" s="275"/>
      <c r="M9" s="275" t="s">
        <v>96</v>
      </c>
      <c r="N9" s="275"/>
      <c r="Q9" s="275" t="s">
        <v>96</v>
      </c>
      <c r="R9" s="275"/>
    </row>
    <row r="10" spans="1:19" x14ac:dyDescent="0.25">
      <c r="A10" s="64" t="s">
        <v>97</v>
      </c>
      <c r="B10" s="65" t="s">
        <v>72</v>
      </c>
      <c r="C10" s="62">
        <f>'Budget Details &amp; Amendments'!N74</f>
        <v>0</v>
      </c>
      <c r="E10" s="64" t="s">
        <v>97</v>
      </c>
      <c r="F10" s="65" t="s">
        <v>72</v>
      </c>
      <c r="G10" s="62">
        <f>'Budget Details &amp; Amendments'!O74</f>
        <v>0</v>
      </c>
      <c r="I10" s="64" t="s">
        <v>97</v>
      </c>
      <c r="J10" s="65" t="s">
        <v>72</v>
      </c>
      <c r="K10" s="62">
        <f>'Budget Details &amp; Amendments'!Q74</f>
        <v>0</v>
      </c>
      <c r="M10" s="64" t="s">
        <v>97</v>
      </c>
      <c r="N10" s="65" t="s">
        <v>72</v>
      </c>
      <c r="O10" s="62">
        <f>'Budget Details &amp; Amendments'!S74</f>
        <v>0</v>
      </c>
      <c r="Q10" s="64" t="s">
        <v>97</v>
      </c>
      <c r="R10" s="65" t="s">
        <v>72</v>
      </c>
      <c r="S10" s="62" t="e">
        <f>'Budget Details &amp; Amendments'!U74</f>
        <v>#REF!</v>
      </c>
    </row>
    <row r="11" spans="1:19" x14ac:dyDescent="0.25">
      <c r="A11" s="64" t="s">
        <v>98</v>
      </c>
      <c r="B11" s="65" t="s">
        <v>74</v>
      </c>
      <c r="C11" s="62">
        <f>'Budget Details &amp; Amendments'!N88</f>
        <v>1250</v>
      </c>
      <c r="E11" s="64" t="s">
        <v>98</v>
      </c>
      <c r="F11" s="65" t="s">
        <v>74</v>
      </c>
      <c r="G11" s="62">
        <f>'Budget Details &amp; Amendments'!O88</f>
        <v>0</v>
      </c>
      <c r="I11" s="64" t="s">
        <v>98</v>
      </c>
      <c r="J11" s="65" t="s">
        <v>74</v>
      </c>
      <c r="K11" s="62">
        <f>'Budget Details &amp; Amendments'!Q88</f>
        <v>0</v>
      </c>
      <c r="M11" s="64" t="s">
        <v>98</v>
      </c>
      <c r="N11" s="65" t="s">
        <v>74</v>
      </c>
      <c r="O11" s="62">
        <f>'Budget Details &amp; Amendments'!S88</f>
        <v>0</v>
      </c>
      <c r="Q11" s="64" t="s">
        <v>98</v>
      </c>
      <c r="R11" s="65" t="s">
        <v>74</v>
      </c>
      <c r="S11" s="62">
        <f>'Budget Details &amp; Amendments'!U88</f>
        <v>1250</v>
      </c>
    </row>
    <row r="12" spans="1:19" x14ac:dyDescent="0.25">
      <c r="A12" s="64" t="s">
        <v>99</v>
      </c>
      <c r="B12" s="65" t="s">
        <v>76</v>
      </c>
      <c r="C12" s="62">
        <f>'Budget Details &amp; Amendments'!N102</f>
        <v>0</v>
      </c>
      <c r="E12" s="64" t="s">
        <v>99</v>
      </c>
      <c r="F12" s="65" t="s">
        <v>76</v>
      </c>
      <c r="G12" s="62">
        <f>'Budget Details &amp; Amendments'!O102</f>
        <v>0</v>
      </c>
      <c r="I12" s="64" t="s">
        <v>99</v>
      </c>
      <c r="J12" s="65" t="s">
        <v>76</v>
      </c>
      <c r="K12" s="62">
        <f>'Budget Details &amp; Amendments'!Q102</f>
        <v>0</v>
      </c>
      <c r="M12" s="64" t="s">
        <v>99</v>
      </c>
      <c r="N12" s="65" t="s">
        <v>76</v>
      </c>
      <c r="O12" s="62">
        <f>'Budget Details &amp; Amendments'!S102</f>
        <v>0</v>
      </c>
      <c r="Q12" s="64" t="s">
        <v>99</v>
      </c>
      <c r="R12" s="65" t="s">
        <v>76</v>
      </c>
      <c r="S12" s="62">
        <f>'Budget Details &amp; Amendments'!U102</f>
        <v>0</v>
      </c>
    </row>
    <row r="13" spans="1:19" x14ac:dyDescent="0.25">
      <c r="A13" s="68" t="s">
        <v>100</v>
      </c>
      <c r="B13" s="65" t="s">
        <v>78</v>
      </c>
      <c r="C13" s="62">
        <f>'Budget Details &amp; Amendments'!N116</f>
        <v>750</v>
      </c>
      <c r="E13" s="68" t="s">
        <v>100</v>
      </c>
      <c r="F13" s="65" t="s">
        <v>78</v>
      </c>
      <c r="G13" s="62">
        <f>'Budget Details &amp; Amendments'!O116</f>
        <v>0</v>
      </c>
      <c r="I13" s="68" t="s">
        <v>100</v>
      </c>
      <c r="J13" s="65" t="s">
        <v>78</v>
      </c>
      <c r="K13" s="62">
        <f>'Budget Details &amp; Amendments'!Q116</f>
        <v>0</v>
      </c>
      <c r="M13" s="68" t="s">
        <v>100</v>
      </c>
      <c r="N13" s="65" t="s">
        <v>78</v>
      </c>
      <c r="O13" s="62">
        <f>'Budget Details &amp; Amendments'!S116</f>
        <v>0</v>
      </c>
      <c r="Q13" s="68" t="s">
        <v>100</v>
      </c>
      <c r="R13" s="65" t="s">
        <v>78</v>
      </c>
      <c r="S13" s="62">
        <f>'Budget Details &amp; Amendments'!U116</f>
        <v>750</v>
      </c>
    </row>
    <row r="14" spans="1:19" s="19" customFormat="1" x14ac:dyDescent="0.25">
      <c r="A14" s="66"/>
      <c r="B14" s="67" t="s">
        <v>101</v>
      </c>
      <c r="C14" s="63">
        <f>SUM(C10:C13)</f>
        <v>2000</v>
      </c>
      <c r="E14" s="66"/>
      <c r="F14" s="67" t="s">
        <v>101</v>
      </c>
      <c r="G14" s="63">
        <f>SUM(G10:G13)</f>
        <v>0</v>
      </c>
      <c r="I14" s="66"/>
      <c r="J14" s="67" t="s">
        <v>101</v>
      </c>
      <c r="K14" s="63">
        <f>SUM(K10:K13)</f>
        <v>0</v>
      </c>
      <c r="M14" s="66"/>
      <c r="N14" s="67" t="s">
        <v>101</v>
      </c>
      <c r="O14" s="63">
        <f>SUM(O10:O13)</f>
        <v>0</v>
      </c>
      <c r="Q14" s="66"/>
      <c r="R14" s="67" t="s">
        <v>101</v>
      </c>
      <c r="S14" s="63" t="e">
        <f>SUM(S10:S13)</f>
        <v>#REF!</v>
      </c>
    </row>
    <row r="15" spans="1:19" x14ac:dyDescent="0.25">
      <c r="C15" s="69"/>
      <c r="G15" s="69"/>
      <c r="K15" s="69"/>
      <c r="O15" s="69"/>
      <c r="S15" s="69"/>
    </row>
    <row r="16" spans="1:19" s="19" customFormat="1" x14ac:dyDescent="0.25">
      <c r="A16" s="70"/>
      <c r="B16" s="67" t="s">
        <v>102</v>
      </c>
      <c r="C16" s="63">
        <f>C7+C14</f>
        <v>9267.44</v>
      </c>
      <c r="E16" s="70"/>
      <c r="F16" s="67" t="s">
        <v>102</v>
      </c>
      <c r="G16" s="63">
        <f>G7+G14</f>
        <v>0</v>
      </c>
      <c r="I16" s="70"/>
      <c r="J16" s="67" t="s">
        <v>102</v>
      </c>
      <c r="K16" s="63">
        <f>K7+K14</f>
        <v>0</v>
      </c>
      <c r="M16" s="70"/>
      <c r="N16" s="67" t="s">
        <v>102</v>
      </c>
      <c r="O16" s="63">
        <f>O7+O14</f>
        <v>0</v>
      </c>
      <c r="Q16" s="70"/>
      <c r="R16" s="67" t="s">
        <v>102</v>
      </c>
      <c r="S16" s="63" t="e">
        <f>S7+S14</f>
        <v>#REF!</v>
      </c>
    </row>
    <row r="17" spans="1:19" x14ac:dyDescent="0.25">
      <c r="A17" s="71"/>
      <c r="B17" s="19"/>
      <c r="C17" s="69"/>
      <c r="E17" s="71"/>
      <c r="F17" s="19"/>
      <c r="G17" s="69"/>
      <c r="I17" s="71"/>
      <c r="J17" s="19"/>
      <c r="K17" s="69"/>
      <c r="M17" s="71"/>
      <c r="N17" s="19"/>
      <c r="O17" s="69"/>
      <c r="Q17" s="71"/>
      <c r="R17" s="19"/>
      <c r="S17" s="69"/>
    </row>
    <row r="18" spans="1:19" s="19" customFormat="1" x14ac:dyDescent="0.25">
      <c r="A18" s="70" t="s">
        <v>103</v>
      </c>
      <c r="B18" s="67" t="s">
        <v>104</v>
      </c>
      <c r="C18" s="63">
        <f>'Budget Details &amp; Amendments'!N122</f>
        <v>463.37200000000007</v>
      </c>
      <c r="E18" s="70" t="s">
        <v>103</v>
      </c>
      <c r="F18" s="67" t="s">
        <v>104</v>
      </c>
      <c r="G18" s="63">
        <f>'Budget Details &amp; Amendments'!O122</f>
        <v>0</v>
      </c>
      <c r="I18" s="70" t="s">
        <v>103</v>
      </c>
      <c r="J18" s="67" t="s">
        <v>104</v>
      </c>
      <c r="K18" s="63">
        <f>'Budget Details &amp; Amendments'!Q122</f>
        <v>0</v>
      </c>
      <c r="M18" s="70" t="s">
        <v>103</v>
      </c>
      <c r="N18" s="67" t="s">
        <v>104</v>
      </c>
      <c r="O18" s="63">
        <f>'Budget Details &amp; Amendments'!S122</f>
        <v>0</v>
      </c>
      <c r="Q18" s="70" t="s">
        <v>103</v>
      </c>
      <c r="R18" s="67" t="s">
        <v>104</v>
      </c>
      <c r="S18" s="63" t="e">
        <f>'Budget Details &amp; Amendments'!U122</f>
        <v>#REF!</v>
      </c>
    </row>
    <row r="19" spans="1:19" x14ac:dyDescent="0.25">
      <c r="A19" s="19"/>
      <c r="B19" s="19"/>
      <c r="C19" s="69"/>
      <c r="E19" s="19"/>
      <c r="F19" s="19"/>
      <c r="G19" s="69"/>
      <c r="I19" s="19"/>
      <c r="J19" s="19"/>
      <c r="K19" s="69"/>
      <c r="M19" s="19"/>
      <c r="N19" s="19"/>
      <c r="O19" s="69"/>
      <c r="Q19" s="19"/>
      <c r="R19" s="19"/>
      <c r="S19" s="69"/>
    </row>
    <row r="20" spans="1:19" s="19" customFormat="1" x14ac:dyDescent="0.25">
      <c r="A20" s="70" t="s">
        <v>105</v>
      </c>
      <c r="B20" s="67" t="s">
        <v>106</v>
      </c>
      <c r="C20" s="63">
        <f>'Budget Details &amp; Amendments'!N137</f>
        <v>0</v>
      </c>
      <c r="E20" s="70" t="s">
        <v>105</v>
      </c>
      <c r="F20" s="67" t="s">
        <v>106</v>
      </c>
      <c r="G20" s="63">
        <f>'Budget Details &amp; Amendments'!O137</f>
        <v>0</v>
      </c>
      <c r="I20" s="70" t="s">
        <v>105</v>
      </c>
      <c r="J20" s="67" t="s">
        <v>106</v>
      </c>
      <c r="K20" s="63">
        <f>'Budget Details &amp; Amendments'!Q137</f>
        <v>0</v>
      </c>
      <c r="M20" s="70" t="s">
        <v>105</v>
      </c>
      <c r="N20" s="67" t="s">
        <v>106</v>
      </c>
      <c r="O20" s="63">
        <f>'Budget Details &amp; Amendments'!S137</f>
        <v>0</v>
      </c>
      <c r="Q20" s="70" t="s">
        <v>105</v>
      </c>
      <c r="R20" s="67" t="s">
        <v>106</v>
      </c>
      <c r="S20" s="63">
        <f>'Budget Details &amp; Amendments'!U137</f>
        <v>0</v>
      </c>
    </row>
    <row r="21" spans="1:19" x14ac:dyDescent="0.25">
      <c r="A21" s="19"/>
      <c r="B21" s="19"/>
      <c r="C21" s="69"/>
      <c r="E21" s="19"/>
      <c r="F21" s="19"/>
      <c r="G21" s="69"/>
      <c r="I21" s="19"/>
      <c r="J21" s="19"/>
      <c r="K21" s="69"/>
      <c r="M21" s="19"/>
      <c r="N21" s="19"/>
      <c r="O21" s="69"/>
      <c r="Q21" s="19"/>
      <c r="R21" s="19"/>
      <c r="S21" s="69"/>
    </row>
    <row r="22" spans="1:19" s="19" customFormat="1" x14ac:dyDescent="0.25">
      <c r="A22" s="66"/>
      <c r="B22" s="67" t="s">
        <v>107</v>
      </c>
      <c r="C22" s="63">
        <f>C16+C18+C20</f>
        <v>9730.8119999999999</v>
      </c>
      <c r="E22" s="66"/>
      <c r="F22" s="67" t="s">
        <v>107</v>
      </c>
      <c r="G22" s="63">
        <f>G16+G18+G20</f>
        <v>0</v>
      </c>
      <c r="I22" s="66"/>
      <c r="J22" s="67" t="s">
        <v>107</v>
      </c>
      <c r="K22" s="63">
        <f>K16+K18+K20</f>
        <v>0</v>
      </c>
      <c r="M22" s="66"/>
      <c r="N22" s="67" t="s">
        <v>107</v>
      </c>
      <c r="O22" s="63">
        <f>O16+O18+O20</f>
        <v>0</v>
      </c>
      <c r="Q22" s="66"/>
      <c r="R22" s="67" t="s">
        <v>107</v>
      </c>
      <c r="S22" s="63" t="e">
        <f>S16+S18+S20</f>
        <v>#REF!</v>
      </c>
    </row>
    <row r="25" spans="1:19" ht="15.75" thickBot="1" x14ac:dyDescent="0.3"/>
    <row r="26" spans="1:19" ht="15.75" thickBot="1" x14ac:dyDescent="0.3">
      <c r="A26" s="278" t="s">
        <v>108</v>
      </c>
      <c r="B26" s="279"/>
      <c r="C26" s="279"/>
      <c r="D26" s="279"/>
      <c r="E26" s="279"/>
      <c r="F26" s="279"/>
      <c r="G26" s="280"/>
    </row>
  </sheetData>
  <sheetProtection algorithmName="SHA-512" hashValue="fSXRQzbp4CIx16Kk4lDPDTEI0ELxNwaH/ydY7FzxmN1pmdlW9T1vQgsiWJE8Ur+5jmaJNDqT5OQZWEWqUM7YIw==" saltValue="3iCqYCIRn6RZ5zZfPEMvwg==" spinCount="100000" sheet="1" objects="1" scenarios="1" formatColumns="0" selectLockedCells="1"/>
  <mergeCells count="21">
    <mergeCell ref="Q1:S1"/>
    <mergeCell ref="Q2:R2"/>
    <mergeCell ref="Q3:R3"/>
    <mergeCell ref="Q9:R9"/>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
  <sheetViews>
    <sheetView workbookViewId="0"/>
  </sheetViews>
  <sheetFormatPr defaultRowHeight="15" x14ac:dyDescent="0.25"/>
  <cols>
    <col min="1" max="1" width="22.5703125" customWidth="1"/>
    <col min="2" max="2" width="23.140625" customWidth="1"/>
    <col min="4" max="4" width="19.28515625" bestFit="1" customWidth="1"/>
    <col min="6" max="6" width="19" bestFit="1" customWidth="1"/>
    <col min="8" max="8" width="19" bestFit="1" customWidth="1"/>
    <col min="10" max="10" width="19" bestFit="1" customWidth="1"/>
  </cols>
  <sheetData>
    <row r="1" spans="1:10" ht="18.75" x14ac:dyDescent="0.3">
      <c r="A1" s="72"/>
      <c r="B1" s="72"/>
      <c r="C1" s="73"/>
      <c r="D1" s="74" t="s">
        <v>109</v>
      </c>
      <c r="E1" s="75"/>
      <c r="F1" s="76" t="s">
        <v>57</v>
      </c>
      <c r="G1" s="75"/>
      <c r="H1" s="74" t="s">
        <v>59</v>
      </c>
      <c r="I1" s="75"/>
      <c r="J1" s="74" t="s">
        <v>60</v>
      </c>
    </row>
    <row r="2" spans="1:10" ht="15.75" x14ac:dyDescent="0.25">
      <c r="A2" s="77"/>
      <c r="B2" s="19"/>
      <c r="D2" s="78"/>
      <c r="F2" s="79"/>
      <c r="H2" s="78"/>
      <c r="J2" s="78"/>
    </row>
    <row r="3" spans="1:10" ht="15.75" x14ac:dyDescent="0.25">
      <c r="A3" s="77" t="s">
        <v>110</v>
      </c>
      <c r="B3" s="19" t="str">
        <f>Narrative!C3</f>
        <v>Women in Welding - Workshop and Pathways</v>
      </c>
      <c r="D3" s="78">
        <f>SUMIF('Budget Details &amp; Amendments'!$A$19:$A$136,1,'Budget Details &amp; Amendments'!$N$19:$N$136)</f>
        <v>9267.4399999999987</v>
      </c>
      <c r="F3" s="78">
        <f>SUMIF('Budget Details &amp; Amendments'!$A$19:$A$136,1,'Budget Details &amp; Amendments'!$O$19:$O$136)</f>
        <v>0</v>
      </c>
      <c r="H3" s="78">
        <f>SUMIF('Budget Details &amp; Amendments'!$A$19:$A$136,1,'Budget Details &amp; Amendments'!$Q$19:$Q$136)</f>
        <v>0</v>
      </c>
      <c r="J3" s="78">
        <f>SUMIF('Budget Details &amp; Amendments'!$A$19:$A$136,1,'Budget Details &amp; Amendments'!$S$19:$S$136)</f>
        <v>0</v>
      </c>
    </row>
  </sheetData>
  <sheetProtection algorithmName="SHA-512" hashValue="RvyvrfHkFiQMVoRYgowJ650gYPKOS6j4U3fzU2y8QWz7eHXR2KCwxZL5wgZGAW/nULQPAC/FV5Dsee+W0GFuUQ==" saltValue="a76S0nym01dt/EA1cYQnyw=="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x14ac:dyDescent="0.2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x14ac:dyDescent="0.35">
      <c r="A1" s="281" t="s">
        <v>111</v>
      </c>
      <c r="B1" s="281"/>
      <c r="C1" s="281"/>
      <c r="D1" s="281"/>
      <c r="E1" s="281"/>
      <c r="F1" s="281"/>
      <c r="G1" s="281"/>
      <c r="H1" s="281"/>
      <c r="I1" s="281"/>
      <c r="J1" s="281"/>
      <c r="K1" s="20"/>
    </row>
    <row r="2" spans="1:11" ht="23.25" x14ac:dyDescent="0.35">
      <c r="A2" s="281" t="s">
        <v>112</v>
      </c>
      <c r="B2" s="281"/>
      <c r="C2" s="281"/>
      <c r="D2" s="281"/>
      <c r="E2" s="281"/>
      <c r="F2" s="281"/>
      <c r="G2" s="281"/>
      <c r="H2" s="281"/>
      <c r="I2" s="281"/>
      <c r="J2" s="281"/>
      <c r="K2" s="20"/>
    </row>
    <row r="3" spans="1:11" x14ac:dyDescent="0.25">
      <c r="A3" s="282" t="s">
        <v>113</v>
      </c>
      <c r="B3" s="282"/>
      <c r="C3" s="282"/>
      <c r="D3" s="282"/>
      <c r="E3" s="282"/>
      <c r="F3" s="282"/>
      <c r="G3" s="282"/>
      <c r="H3" s="282"/>
      <c r="I3" s="282"/>
      <c r="J3" s="282"/>
    </row>
    <row r="5" spans="1:11" x14ac:dyDescent="0.25">
      <c r="A5" s="22" t="s">
        <v>114</v>
      </c>
      <c r="B5" s="17"/>
      <c r="C5" s="283" t="str">
        <f>IF(B5="","select from dropdown","")</f>
        <v>select from dropdown</v>
      </c>
      <c r="D5" s="283"/>
    </row>
    <row r="6" spans="1:11" x14ac:dyDescent="0.25">
      <c r="A6" s="22" t="s">
        <v>115</v>
      </c>
      <c r="B6" s="17" t="s">
        <v>116</v>
      </c>
      <c r="C6" s="283" t="str">
        <f>IF(B6="","select from dropdown","")</f>
        <v/>
      </c>
      <c r="D6" s="283"/>
      <c r="E6" s="22"/>
      <c r="F6" s="283"/>
      <c r="G6" s="283"/>
    </row>
    <row r="7" spans="1:11" x14ac:dyDescent="0.25">
      <c r="A7" s="22" t="s">
        <v>117</v>
      </c>
      <c r="B7" s="17" t="s">
        <v>10</v>
      </c>
      <c r="C7" s="283" t="str">
        <f>IF(B7="","select from dropdown","")</f>
        <v/>
      </c>
      <c r="D7" s="283"/>
    </row>
    <row r="8" spans="1:11" x14ac:dyDescent="0.25">
      <c r="A8" s="22" t="s">
        <v>118</v>
      </c>
      <c r="B8" s="17"/>
      <c r="C8" s="283" t="str">
        <f>IF(B8="","select from dropdown","")</f>
        <v>select from dropdown</v>
      </c>
      <c r="D8" s="283"/>
    </row>
    <row r="10" spans="1:11" x14ac:dyDescent="0.25">
      <c r="A10" s="285" t="s">
        <v>88</v>
      </c>
      <c r="B10" s="285"/>
      <c r="C10" s="23" t="s">
        <v>119</v>
      </c>
      <c r="D10" s="23" t="s">
        <v>120</v>
      </c>
      <c r="E10" s="23" t="s">
        <v>121</v>
      </c>
      <c r="F10" s="23" t="s">
        <v>122</v>
      </c>
      <c r="G10" s="23" t="s">
        <v>123</v>
      </c>
      <c r="H10" s="23" t="s">
        <v>124</v>
      </c>
      <c r="I10" s="23" t="s">
        <v>125</v>
      </c>
      <c r="J10" s="23" t="s">
        <v>126</v>
      </c>
    </row>
    <row r="11" spans="1:11" x14ac:dyDescent="0.25">
      <c r="A11" s="286" t="s">
        <v>90</v>
      </c>
      <c r="B11" s="287"/>
      <c r="C11" s="26"/>
      <c r="D11" s="26"/>
      <c r="E11" s="26"/>
      <c r="F11" s="26"/>
      <c r="G11" s="26"/>
      <c r="H11" s="26"/>
      <c r="I11" s="26"/>
      <c r="J11" s="27"/>
    </row>
    <row r="12" spans="1:11" x14ac:dyDescent="0.25">
      <c r="A12" s="28" t="s">
        <v>91</v>
      </c>
      <c r="B12" s="29" t="s">
        <v>55</v>
      </c>
      <c r="C12" s="30">
        <f>'Budget Details &amp; Amendments'!U29</f>
        <v>800</v>
      </c>
      <c r="D12" s="80"/>
      <c r="E12" s="80"/>
      <c r="F12" s="80"/>
      <c r="G12" s="80"/>
      <c r="H12" s="80"/>
      <c r="I12" s="31">
        <f>SUM(D12:H12)</f>
        <v>0</v>
      </c>
      <c r="J12" s="31">
        <f>C12-I12</f>
        <v>800</v>
      </c>
    </row>
    <row r="13" spans="1:11" x14ac:dyDescent="0.25">
      <c r="A13" s="28" t="s">
        <v>92</v>
      </c>
      <c r="B13" s="29" t="s">
        <v>66</v>
      </c>
      <c r="C13" s="30" t="e">
        <f>'Budget Details &amp; Amendments'!U43</f>
        <v>#REF!</v>
      </c>
      <c r="D13" s="80"/>
      <c r="E13" s="80"/>
      <c r="F13" s="80"/>
      <c r="G13" s="80"/>
      <c r="H13" s="80"/>
      <c r="I13" s="31">
        <f>SUM(D13:H13)</f>
        <v>0</v>
      </c>
      <c r="J13" s="31" t="e">
        <f t="shared" ref="J13:J14" si="0">C13-I13</f>
        <v>#REF!</v>
      </c>
    </row>
    <row r="14" spans="1:11" ht="15.75" thickBot="1" x14ac:dyDescent="0.3">
      <c r="A14" s="28" t="s">
        <v>93</v>
      </c>
      <c r="B14" s="29" t="s">
        <v>94</v>
      </c>
      <c r="C14" s="32" t="e">
        <f>'Budget Details &amp; Amendments'!U57</f>
        <v>#REF!</v>
      </c>
      <c r="D14" s="81"/>
      <c r="E14" s="81"/>
      <c r="F14" s="81"/>
      <c r="G14" s="81"/>
      <c r="H14" s="81"/>
      <c r="I14" s="33">
        <f>SUM(D14:H14)</f>
        <v>0</v>
      </c>
      <c r="J14" s="31" t="e">
        <f t="shared" si="0"/>
        <v>#REF!</v>
      </c>
    </row>
    <row r="15" spans="1:11" ht="15.75" thickBot="1" x14ac:dyDescent="0.3">
      <c r="A15" s="34"/>
      <c r="B15" s="24" t="s">
        <v>95</v>
      </c>
      <c r="C15" s="35" t="e">
        <f>SUM(C12:C14)</f>
        <v>#REF!</v>
      </c>
      <c r="D15" s="35">
        <f t="shared" ref="D15:J15" si="1">SUM(D12:D14)</f>
        <v>0</v>
      </c>
      <c r="E15" s="35">
        <f t="shared" si="1"/>
        <v>0</v>
      </c>
      <c r="F15" s="35">
        <f t="shared" si="1"/>
        <v>0</v>
      </c>
      <c r="G15" s="35">
        <f t="shared" si="1"/>
        <v>0</v>
      </c>
      <c r="H15" s="35">
        <f t="shared" si="1"/>
        <v>0</v>
      </c>
      <c r="I15" s="35">
        <f t="shared" ref="I15" si="2">SUM(I12:I14)</f>
        <v>0</v>
      </c>
      <c r="J15" s="35" t="e">
        <f t="shared" si="1"/>
        <v>#REF!</v>
      </c>
    </row>
    <row r="16" spans="1:11" x14ac:dyDescent="0.25">
      <c r="A16" s="36"/>
      <c r="B16" s="37"/>
      <c r="C16" s="38"/>
      <c r="D16" s="38"/>
      <c r="E16" s="38"/>
      <c r="F16" s="38"/>
      <c r="G16" s="38"/>
      <c r="H16" s="38"/>
      <c r="I16" s="38"/>
      <c r="J16" s="39"/>
    </row>
    <row r="17" spans="1:10" x14ac:dyDescent="0.25">
      <c r="A17" s="288" t="s">
        <v>96</v>
      </c>
      <c r="B17" s="289"/>
      <c r="C17" s="42"/>
      <c r="D17" s="42"/>
      <c r="E17" s="42"/>
      <c r="F17" s="42"/>
      <c r="G17" s="42"/>
      <c r="H17" s="42"/>
      <c r="I17" s="42"/>
      <c r="J17" s="43"/>
    </row>
    <row r="18" spans="1:10" x14ac:dyDescent="0.25">
      <c r="A18" s="28" t="s">
        <v>97</v>
      </c>
      <c r="B18" s="29" t="s">
        <v>72</v>
      </c>
      <c r="C18" s="30" t="e">
        <f>'Budget Details &amp; Amendments'!U74</f>
        <v>#REF!</v>
      </c>
      <c r="D18" s="80"/>
      <c r="E18" s="80"/>
      <c r="F18" s="80"/>
      <c r="G18" s="80"/>
      <c r="H18" s="80"/>
      <c r="I18" s="31">
        <f t="shared" ref="I18:I21" si="3">SUM(D18:H18)</f>
        <v>0</v>
      </c>
      <c r="J18" s="31" t="e">
        <f t="shared" ref="J18:J21" si="4">C18-I18</f>
        <v>#REF!</v>
      </c>
    </row>
    <row r="19" spans="1:10" x14ac:dyDescent="0.25">
      <c r="A19" s="28" t="s">
        <v>98</v>
      </c>
      <c r="B19" s="29" t="s">
        <v>74</v>
      </c>
      <c r="C19" s="30">
        <f>'Budget Details &amp; Amendments'!U88</f>
        <v>1250</v>
      </c>
      <c r="D19" s="80"/>
      <c r="E19" s="80"/>
      <c r="F19" s="80"/>
      <c r="G19" s="80"/>
      <c r="H19" s="80"/>
      <c r="I19" s="31">
        <f t="shared" si="3"/>
        <v>0</v>
      </c>
      <c r="J19" s="31">
        <f t="shared" si="4"/>
        <v>1250</v>
      </c>
    </row>
    <row r="20" spans="1:10" x14ac:dyDescent="0.25">
      <c r="A20" s="28" t="s">
        <v>99</v>
      </c>
      <c r="B20" s="29" t="s">
        <v>76</v>
      </c>
      <c r="C20" s="30">
        <f>'Budget Details &amp; Amendments'!U102</f>
        <v>0</v>
      </c>
      <c r="D20" s="80"/>
      <c r="E20" s="80"/>
      <c r="F20" s="80"/>
      <c r="G20" s="80"/>
      <c r="H20" s="80"/>
      <c r="I20" s="31">
        <f t="shared" si="3"/>
        <v>0</v>
      </c>
      <c r="J20" s="31">
        <f t="shared" si="4"/>
        <v>0</v>
      </c>
    </row>
    <row r="21" spans="1:10" ht="15.75" thickBot="1" x14ac:dyDescent="0.3">
      <c r="A21" s="61" t="s">
        <v>100</v>
      </c>
      <c r="B21" s="29" t="s">
        <v>78</v>
      </c>
      <c r="C21" s="30">
        <f>'Budget Details &amp; Amendments'!U116</f>
        <v>750</v>
      </c>
      <c r="D21" s="80"/>
      <c r="E21" s="80"/>
      <c r="F21" s="80"/>
      <c r="G21" s="80"/>
      <c r="H21" s="80"/>
      <c r="I21" s="31">
        <f t="shared" si="3"/>
        <v>0</v>
      </c>
      <c r="J21" s="31">
        <f t="shared" si="4"/>
        <v>750</v>
      </c>
    </row>
    <row r="22" spans="1:10" ht="15.75" thickBot="1" x14ac:dyDescent="0.3">
      <c r="A22" s="44"/>
      <c r="B22" s="40" t="s">
        <v>127</v>
      </c>
      <c r="C22" s="45" t="e">
        <f t="shared" ref="C22:J22" si="5">SUM(C18:C21)</f>
        <v>#REF!</v>
      </c>
      <c r="D22" s="45">
        <f t="shared" si="5"/>
        <v>0</v>
      </c>
      <c r="E22" s="45">
        <f t="shared" si="5"/>
        <v>0</v>
      </c>
      <c r="F22" s="45">
        <f t="shared" si="5"/>
        <v>0</v>
      </c>
      <c r="G22" s="45">
        <f t="shared" si="5"/>
        <v>0</v>
      </c>
      <c r="H22" s="45">
        <f t="shared" si="5"/>
        <v>0</v>
      </c>
      <c r="I22" s="45">
        <f t="shared" ref="I22" si="6">SUM(I18:I21)</f>
        <v>0</v>
      </c>
      <c r="J22" s="45" t="e">
        <f t="shared" si="5"/>
        <v>#REF!</v>
      </c>
    </row>
    <row r="23" spans="1:10" ht="15.75" thickBot="1" x14ac:dyDescent="0.3">
      <c r="A23" s="36"/>
      <c r="B23" s="37"/>
      <c r="C23" s="38"/>
      <c r="D23" s="38"/>
      <c r="E23" s="38"/>
      <c r="F23" s="38"/>
      <c r="G23" s="38"/>
      <c r="H23" s="38"/>
      <c r="I23" s="38"/>
      <c r="J23" s="39"/>
    </row>
    <row r="24" spans="1:10" ht="15.75" thickBot="1" x14ac:dyDescent="0.3">
      <c r="A24" s="46" t="s">
        <v>103</v>
      </c>
      <c r="B24" s="47" t="s">
        <v>104</v>
      </c>
      <c r="C24" s="35" t="e">
        <f>'Budget Details &amp; Amendments'!U122</f>
        <v>#REF!</v>
      </c>
      <c r="D24" s="82"/>
      <c r="E24" s="82"/>
      <c r="F24" s="82"/>
      <c r="G24" s="82"/>
      <c r="H24" s="82"/>
      <c r="I24" s="48">
        <f>SUM(D24:H24)</f>
        <v>0</v>
      </c>
      <c r="J24" s="49" t="e">
        <f>C24-I24</f>
        <v>#REF!</v>
      </c>
    </row>
    <row r="25" spans="1:10" ht="15.75" thickBot="1" x14ac:dyDescent="0.3">
      <c r="A25" s="36"/>
      <c r="B25" s="37"/>
      <c r="C25" s="38"/>
      <c r="D25" s="38"/>
      <c r="E25" s="38"/>
      <c r="F25" s="38"/>
      <c r="G25" s="38"/>
      <c r="H25" s="38"/>
      <c r="I25" s="38"/>
      <c r="J25" s="39"/>
    </row>
    <row r="26" spans="1:10" ht="15.75" thickBot="1" x14ac:dyDescent="0.3">
      <c r="A26" s="46" t="s">
        <v>105</v>
      </c>
      <c r="B26" s="47" t="s">
        <v>106</v>
      </c>
      <c r="C26" s="35">
        <f>'Budget Details &amp; Amendments'!U137</f>
        <v>0</v>
      </c>
      <c r="D26" s="82"/>
      <c r="E26" s="82"/>
      <c r="F26" s="82"/>
      <c r="G26" s="82"/>
      <c r="H26" s="82"/>
      <c r="I26" s="48">
        <f>SUM(D26:H26)</f>
        <v>0</v>
      </c>
      <c r="J26" s="49">
        <f>C26-I26</f>
        <v>0</v>
      </c>
    </row>
    <row r="27" spans="1:10" ht="15.75" thickBot="1" x14ac:dyDescent="0.3">
      <c r="A27" s="36"/>
      <c r="B27" s="37"/>
      <c r="C27" s="38"/>
      <c r="D27" s="38"/>
      <c r="E27" s="38"/>
      <c r="F27" s="38"/>
      <c r="G27" s="38"/>
      <c r="H27" s="38"/>
      <c r="I27" s="38"/>
      <c r="J27" s="39"/>
    </row>
    <row r="28" spans="1:10" ht="15.75" thickBot="1" x14ac:dyDescent="0.3">
      <c r="A28" s="50"/>
      <c r="B28" s="51" t="s">
        <v>128</v>
      </c>
      <c r="C28" s="52" t="e">
        <f t="shared" ref="C28:J28" si="7">C15+C22+C24+C26</f>
        <v>#REF!</v>
      </c>
      <c r="D28" s="52">
        <f t="shared" si="7"/>
        <v>0</v>
      </c>
      <c r="E28" s="52">
        <f t="shared" si="7"/>
        <v>0</v>
      </c>
      <c r="F28" s="52">
        <f t="shared" si="7"/>
        <v>0</v>
      </c>
      <c r="G28" s="52">
        <f t="shared" si="7"/>
        <v>0</v>
      </c>
      <c r="H28" s="52">
        <f t="shared" si="7"/>
        <v>0</v>
      </c>
      <c r="I28" s="52">
        <f t="shared" ref="I28" si="8">I15+I22+I24+I26</f>
        <v>0</v>
      </c>
      <c r="J28" s="52" t="e">
        <f t="shared" si="7"/>
        <v>#REF!</v>
      </c>
    </row>
    <row r="29" spans="1:10" ht="15.75" thickTop="1" x14ac:dyDescent="0.25"/>
    <row r="30" spans="1:10" x14ac:dyDescent="0.25">
      <c r="A30" s="53"/>
      <c r="B30" s="41" t="s">
        <v>129</v>
      </c>
      <c r="C30" s="43"/>
      <c r="D30" s="54"/>
      <c r="E30" s="54"/>
      <c r="F30" s="54"/>
      <c r="G30" s="54"/>
      <c r="H30" s="54"/>
      <c r="I30" s="54">
        <f>SUM(D30:H30)</f>
        <v>0</v>
      </c>
      <c r="J30" s="54"/>
    </row>
    <row r="32" spans="1:10" x14ac:dyDescent="0.25">
      <c r="A32" s="55"/>
      <c r="B32" s="25" t="s">
        <v>130</v>
      </c>
      <c r="C32" s="56"/>
      <c r="D32" s="57">
        <f>D28-D30</f>
        <v>0</v>
      </c>
      <c r="E32" s="57">
        <f t="shared" ref="E32:H32" si="9">E28-E30</f>
        <v>0</v>
      </c>
      <c r="F32" s="57">
        <f t="shared" si="9"/>
        <v>0</v>
      </c>
      <c r="G32" s="57">
        <f t="shared" si="9"/>
        <v>0</v>
      </c>
      <c r="H32" s="57">
        <f t="shared" si="9"/>
        <v>0</v>
      </c>
      <c r="I32" s="57">
        <f>I28-I30</f>
        <v>0</v>
      </c>
      <c r="J32" s="57"/>
    </row>
    <row r="34" spans="1:10" x14ac:dyDescent="0.25">
      <c r="A34" s="21" t="s">
        <v>131</v>
      </c>
      <c r="B34" s="58"/>
      <c r="C34" s="58"/>
      <c r="D34" s="58"/>
      <c r="E34" s="58"/>
      <c r="F34" s="58"/>
      <c r="G34" s="58"/>
      <c r="H34" s="58"/>
      <c r="I34" s="58"/>
      <c r="J34" s="58"/>
    </row>
    <row r="35" spans="1:10" x14ac:dyDescent="0.25">
      <c r="A35" s="290"/>
      <c r="B35" s="291"/>
      <c r="C35" s="291"/>
      <c r="D35" s="291"/>
      <c r="E35" s="291"/>
      <c r="F35" s="291"/>
      <c r="G35" s="291"/>
      <c r="H35" s="291"/>
      <c r="I35" s="291"/>
      <c r="J35" s="292"/>
    </row>
    <row r="36" spans="1:10" x14ac:dyDescent="0.25">
      <c r="A36" s="293"/>
      <c r="B36" s="294"/>
      <c r="C36" s="294"/>
      <c r="D36" s="294"/>
      <c r="E36" s="294"/>
      <c r="F36" s="294"/>
      <c r="G36" s="294"/>
      <c r="H36" s="294"/>
      <c r="I36" s="294"/>
      <c r="J36" s="295"/>
    </row>
    <row r="37" spans="1:10" x14ac:dyDescent="0.25">
      <c r="A37" s="293"/>
      <c r="B37" s="294"/>
      <c r="C37" s="294"/>
      <c r="D37" s="294"/>
      <c r="E37" s="294"/>
      <c r="F37" s="294"/>
      <c r="G37" s="294"/>
      <c r="H37" s="294"/>
      <c r="I37" s="294"/>
      <c r="J37" s="295"/>
    </row>
    <row r="38" spans="1:10" x14ac:dyDescent="0.25">
      <c r="A38" s="293"/>
      <c r="B38" s="294"/>
      <c r="C38" s="294"/>
      <c r="D38" s="294"/>
      <c r="E38" s="294"/>
      <c r="F38" s="294"/>
      <c r="G38" s="294"/>
      <c r="H38" s="294"/>
      <c r="I38" s="294"/>
      <c r="J38" s="295"/>
    </row>
    <row r="39" spans="1:10" x14ac:dyDescent="0.25">
      <c r="A39" s="296"/>
      <c r="B39" s="297"/>
      <c r="C39" s="297"/>
      <c r="D39" s="297"/>
      <c r="E39" s="297"/>
      <c r="F39" s="297"/>
      <c r="G39" s="297"/>
      <c r="H39" s="297"/>
      <c r="I39" s="297"/>
      <c r="J39" s="298"/>
    </row>
    <row r="41" spans="1:10" ht="15" customHeight="1" x14ac:dyDescent="0.25">
      <c r="A41" s="299" t="s">
        <v>132</v>
      </c>
      <c r="B41" s="299"/>
      <c r="C41" s="299"/>
      <c r="D41" s="299"/>
      <c r="E41" s="299"/>
      <c r="F41" s="299"/>
      <c r="G41" s="299"/>
      <c r="H41" s="299"/>
      <c r="I41" s="299"/>
      <c r="J41" s="299"/>
    </row>
    <row r="42" spans="1:10" x14ac:dyDescent="0.25">
      <c r="A42" s="299"/>
      <c r="B42" s="299"/>
      <c r="C42" s="299"/>
      <c r="D42" s="299"/>
      <c r="E42" s="299"/>
      <c r="F42" s="299"/>
      <c r="G42" s="299"/>
      <c r="H42" s="299"/>
      <c r="I42" s="299"/>
      <c r="J42" s="299"/>
    </row>
    <row r="43" spans="1:10" x14ac:dyDescent="0.25">
      <c r="A43" s="299"/>
      <c r="B43" s="299"/>
      <c r="C43" s="299"/>
      <c r="D43" s="299"/>
      <c r="E43" s="299"/>
      <c r="F43" s="299"/>
      <c r="G43" s="299"/>
      <c r="H43" s="299"/>
      <c r="I43" s="299"/>
      <c r="J43" s="299"/>
    </row>
    <row r="44" spans="1:10" x14ac:dyDescent="0.25">
      <c r="A44" s="299"/>
      <c r="B44" s="299"/>
      <c r="C44" s="299"/>
      <c r="D44" s="299"/>
      <c r="E44" s="299"/>
      <c r="F44" s="299"/>
      <c r="G44" s="299"/>
      <c r="H44" s="299"/>
      <c r="I44" s="299"/>
      <c r="J44" s="299"/>
    </row>
    <row r="45" spans="1:10" x14ac:dyDescent="0.25">
      <c r="A45" s="299"/>
      <c r="B45" s="299"/>
      <c r="C45" s="299"/>
      <c r="D45" s="299"/>
      <c r="E45" s="299"/>
      <c r="F45" s="299"/>
      <c r="G45" s="299"/>
      <c r="H45" s="299"/>
      <c r="I45" s="299"/>
      <c r="J45" s="299"/>
    </row>
    <row r="46" spans="1:10" x14ac:dyDescent="0.25">
      <c r="A46" s="299"/>
      <c r="B46" s="299"/>
      <c r="C46" s="299"/>
      <c r="D46" s="299"/>
      <c r="E46" s="299"/>
      <c r="F46" s="299"/>
      <c r="G46" s="299"/>
      <c r="H46" s="299"/>
      <c r="I46" s="299"/>
      <c r="J46" s="299"/>
    </row>
    <row r="47" spans="1:10" x14ac:dyDescent="0.25">
      <c r="A47" s="299"/>
      <c r="B47" s="299"/>
      <c r="C47" s="299"/>
      <c r="D47" s="299"/>
      <c r="E47" s="299"/>
      <c r="F47" s="299"/>
      <c r="G47" s="299"/>
      <c r="H47" s="299"/>
      <c r="I47" s="299"/>
      <c r="J47" s="299"/>
    </row>
    <row r="48" spans="1:10" x14ac:dyDescent="0.25">
      <c r="A48" s="299"/>
      <c r="B48" s="299"/>
      <c r="C48" s="299"/>
      <c r="D48" s="299"/>
      <c r="E48" s="299"/>
      <c r="F48" s="299"/>
      <c r="G48" s="299"/>
      <c r="H48" s="299"/>
      <c r="I48" s="299"/>
      <c r="J48" s="299"/>
    </row>
    <row r="49" spans="1:12" x14ac:dyDescent="0.25">
      <c r="A49" s="59"/>
      <c r="B49" s="59"/>
      <c r="C49" s="59"/>
      <c r="D49" s="59"/>
      <c r="E49" s="59"/>
      <c r="F49" s="59"/>
      <c r="G49" s="59"/>
      <c r="H49" s="59"/>
      <c r="I49" s="59"/>
      <c r="J49" s="59"/>
    </row>
    <row r="50" spans="1:12" x14ac:dyDescent="0.25">
      <c r="A50" s="59"/>
      <c r="B50" s="59"/>
      <c r="C50" s="59"/>
      <c r="D50" s="59"/>
      <c r="E50" s="59"/>
      <c r="F50" s="59"/>
      <c r="G50" s="59"/>
      <c r="H50" s="59"/>
      <c r="I50" s="59"/>
      <c r="J50" s="59"/>
    </row>
    <row r="51" spans="1:12" x14ac:dyDescent="0.25">
      <c r="A51" s="297"/>
      <c r="B51" s="297"/>
      <c r="C51" s="59"/>
      <c r="D51" s="300"/>
      <c r="E51" s="300"/>
      <c r="F51" s="60"/>
      <c r="G51" s="60"/>
      <c r="H51" s="60"/>
      <c r="I51" s="60"/>
      <c r="J51" s="59"/>
    </row>
    <row r="52" spans="1:12" x14ac:dyDescent="0.25">
      <c r="A52" s="301" t="s">
        <v>133</v>
      </c>
      <c r="B52" s="301"/>
      <c r="D52" s="21" t="s">
        <v>134</v>
      </c>
    </row>
    <row r="55" spans="1:12" ht="15.75" x14ac:dyDescent="0.25">
      <c r="A55" s="302" t="s">
        <v>135</v>
      </c>
      <c r="B55" s="302"/>
      <c r="C55" s="302"/>
      <c r="F55" s="18"/>
      <c r="G55" s="18"/>
      <c r="H55" s="18"/>
      <c r="I55" s="18"/>
      <c r="J55" s="18"/>
      <c r="K55" s="18"/>
      <c r="L55" s="18"/>
    </row>
    <row r="56" spans="1:12" x14ac:dyDescent="0.25">
      <c r="A56" s="284" t="s">
        <v>136</v>
      </c>
      <c r="B56" s="284"/>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s>
  <sheetData>
    <row r="2" spans="2:16" x14ac:dyDescent="0.25">
      <c r="B2" t="s">
        <v>51</v>
      </c>
      <c r="D2" s="19" t="s">
        <v>137</v>
      </c>
      <c r="F2" s="19" t="s">
        <v>138</v>
      </c>
      <c r="H2" s="19" t="s">
        <v>139</v>
      </c>
      <c r="J2" s="19" t="s">
        <v>138</v>
      </c>
      <c r="L2" s="19" t="s">
        <v>117</v>
      </c>
      <c r="N2" s="19" t="s">
        <v>140</v>
      </c>
      <c r="P2" s="19" t="s">
        <v>141</v>
      </c>
    </row>
    <row r="3" spans="2:16" x14ac:dyDescent="0.25">
      <c r="B3" t="s">
        <v>142</v>
      </c>
    </row>
    <row r="4" spans="2:16" x14ac:dyDescent="0.25">
      <c r="D4" t="s">
        <v>143</v>
      </c>
      <c r="F4" t="s">
        <v>144</v>
      </c>
      <c r="H4" t="s">
        <v>145</v>
      </c>
      <c r="J4" t="s">
        <v>144</v>
      </c>
      <c r="L4" t="s">
        <v>10</v>
      </c>
      <c r="N4" t="s">
        <v>146</v>
      </c>
      <c r="P4" t="s">
        <v>41</v>
      </c>
    </row>
    <row r="5" spans="2:16" x14ac:dyDescent="0.25">
      <c r="D5" t="s">
        <v>116</v>
      </c>
      <c r="F5" t="s">
        <v>147</v>
      </c>
      <c r="H5" t="s">
        <v>148</v>
      </c>
      <c r="J5" t="s">
        <v>147</v>
      </c>
      <c r="N5" t="s">
        <v>149</v>
      </c>
      <c r="P5" t="s">
        <v>150</v>
      </c>
    </row>
    <row r="6" spans="2:16" x14ac:dyDescent="0.25">
      <c r="D6" t="s">
        <v>151</v>
      </c>
      <c r="F6" t="s">
        <v>152</v>
      </c>
      <c r="H6" t="s">
        <v>153</v>
      </c>
      <c r="J6" t="s">
        <v>154</v>
      </c>
      <c r="N6" t="s">
        <v>155</v>
      </c>
      <c r="P6" t="s">
        <v>156</v>
      </c>
    </row>
    <row r="7" spans="2:16" x14ac:dyDescent="0.25">
      <c r="D7" t="s">
        <v>157</v>
      </c>
      <c r="F7" t="s">
        <v>154</v>
      </c>
      <c r="H7" t="s">
        <v>158</v>
      </c>
      <c r="J7" t="s">
        <v>159</v>
      </c>
      <c r="P7" t="s">
        <v>43</v>
      </c>
    </row>
    <row r="8" spans="2:16" x14ac:dyDescent="0.25">
      <c r="D8" t="s">
        <v>160</v>
      </c>
      <c r="F8" t="s">
        <v>159</v>
      </c>
      <c r="H8" t="s">
        <v>161</v>
      </c>
      <c r="J8" t="s">
        <v>8</v>
      </c>
      <c r="P8" t="s">
        <v>162</v>
      </c>
    </row>
    <row r="9" spans="2:16" x14ac:dyDescent="0.25">
      <c r="F9" t="s">
        <v>8</v>
      </c>
      <c r="J9" t="s">
        <v>163</v>
      </c>
    </row>
    <row r="10" spans="2:16" x14ac:dyDescent="0.25">
      <c r="F10" t="s">
        <v>163</v>
      </c>
      <c r="J10" t="s">
        <v>164</v>
      </c>
    </row>
    <row r="11" spans="2:16" x14ac:dyDescent="0.25">
      <c r="F11" t="s">
        <v>164</v>
      </c>
      <c r="J11" t="s">
        <v>165</v>
      </c>
    </row>
    <row r="12" spans="2:16" x14ac:dyDescent="0.25">
      <c r="F12" t="s">
        <v>165</v>
      </c>
      <c r="J12" t="s">
        <v>166</v>
      </c>
    </row>
    <row r="13" spans="2:16" x14ac:dyDescent="0.25">
      <c r="F13" t="s">
        <v>166</v>
      </c>
      <c r="J13" t="s">
        <v>167</v>
      </c>
    </row>
    <row r="14" spans="2:16" x14ac:dyDescent="0.25">
      <c r="F14" t="s">
        <v>167</v>
      </c>
      <c r="J14" t="s">
        <v>168</v>
      </c>
    </row>
    <row r="15" spans="2:16" x14ac:dyDescent="0.25">
      <c r="F15" t="s">
        <v>168</v>
      </c>
      <c r="J15" t="s">
        <v>169</v>
      </c>
    </row>
    <row r="16" spans="2:16" x14ac:dyDescent="0.25">
      <c r="F16" t="s">
        <v>169</v>
      </c>
      <c r="J16" t="s">
        <v>170</v>
      </c>
    </row>
    <row r="17" spans="6:6" x14ac:dyDescent="0.25">
      <c r="F17" t="s">
        <v>170</v>
      </c>
    </row>
  </sheetData>
  <sheetProtection algorithmName="SHA-512" hashValue="D3012FL/MfLiRL2gM/SctND3rD2g/1fcifx1l3TKCdpU5klcFHf+riHLAwtKsmb47CxdnY91DO5+coiyiYu0/g==" saltValue="oFzDAIlDUxZRQrMfD8P1a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120e450-cfe0-4e70-88ed-c7142f45daaf">
      <UserInfo>
        <DisplayName>Reardon, Anna</DisplayName>
        <AccountId>14</AccountId>
        <AccountType/>
      </UserInfo>
      <UserInfo>
        <DisplayName>Dalke, Desiree</DisplayName>
        <AccountId>30</AccountId>
        <AccountType/>
      </UserInfo>
    </SharedWithUsers>
    <lcf76f155ced4ddcb4097134ff3c332f xmlns="a3fdc724-d2c4-4221-ac0c-a0cf027d6bbc">
      <Terms xmlns="http://schemas.microsoft.com/office/infopath/2007/PartnerControls"/>
    </lcf76f155ced4ddcb4097134ff3c332f>
    <TaxCatchAll xmlns="e120e450-cfe0-4e70-88ed-c7142f45da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CD464F169E0745B77434D99067E025" ma:contentTypeVersion="18" ma:contentTypeDescription="Create a new document." ma:contentTypeScope="" ma:versionID="8a4be76641c006bcc37a9b57a8067b97">
  <xsd:schema xmlns:xsd="http://www.w3.org/2001/XMLSchema" xmlns:xs="http://www.w3.org/2001/XMLSchema" xmlns:p="http://schemas.microsoft.com/office/2006/metadata/properties" xmlns:ns2="a3fdc724-d2c4-4221-ac0c-a0cf027d6bbc" xmlns:ns3="e120e450-cfe0-4e70-88ed-c7142f45daaf" targetNamespace="http://schemas.microsoft.com/office/2006/metadata/properties" ma:root="true" ma:fieldsID="4993340a5582736679087386dfdbb892" ns2:_="" ns3:_="">
    <xsd:import namespace="a3fdc724-d2c4-4221-ac0c-a0cf027d6bbc"/>
    <xsd:import namespace="e120e450-cfe0-4e70-88ed-c7142f45da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fdc724-d2c4-4221-ac0c-a0cf027d6b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6bcfc7-c51b-4bc8-8383-b8f609394d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20e450-cfe0-4e70-88ed-c7142f45da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50a178d-6566-4c8f-adb0-4edbaab2b81f}" ma:internalName="TaxCatchAll" ma:showField="CatchAllData" ma:web="e120e450-cfe0-4e70-88ed-c7142f45d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9C342-6EB6-456B-9FAF-9E1D951D2B62}">
  <ds:schemaRefs>
    <ds:schemaRef ds:uri="http://schemas.microsoft.com/sharepoint/v3/contenttype/forms"/>
  </ds:schemaRefs>
</ds:datastoreItem>
</file>

<file path=customXml/itemProps2.xml><?xml version="1.0" encoding="utf-8"?>
<ds:datastoreItem xmlns:ds="http://schemas.openxmlformats.org/officeDocument/2006/customXml" ds:itemID="{18AE77D9-DD53-4F90-8BEE-5ACD86CDE7D9}">
  <ds:schemaRefs>
    <ds:schemaRef ds:uri="http://schemas.microsoft.com/office/2006/metadata/properties"/>
    <ds:schemaRef ds:uri="http://schemas.microsoft.com/office/infopath/2007/PartnerControls"/>
    <ds:schemaRef ds:uri="e120e450-cfe0-4e70-88ed-c7142f45daaf"/>
    <ds:schemaRef ds:uri="a3fdc724-d2c4-4221-ac0c-a0cf027d6bbc"/>
  </ds:schemaRefs>
</ds:datastoreItem>
</file>

<file path=customXml/itemProps3.xml><?xml version="1.0" encoding="utf-8"?>
<ds:datastoreItem xmlns:ds="http://schemas.openxmlformats.org/officeDocument/2006/customXml" ds:itemID="{98A26D4F-42D8-4D90-BC6E-C1BA558A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fdc724-d2c4-4221-ac0c-a0cf027d6bbc"/>
    <ds:schemaRef ds:uri="e120e450-cfe0-4e70-88ed-c7142f45da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Narrative</vt:lpstr>
      <vt:lpstr>Budget Details &amp; Amendments</vt:lpstr>
      <vt:lpstr>Budget Roll-Up</vt:lpstr>
      <vt:lpstr>Project Roll_Up</vt:lpstr>
      <vt:lpstr>Perkins Quarterly Report</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Franks-Ongoy, Ciera</cp:lastModifiedBy>
  <cp:revision/>
  <cp:lastPrinted>2024-06-30T20:39:47Z</cp:lastPrinted>
  <dcterms:created xsi:type="dcterms:W3CDTF">2024-04-05T00:13:16Z</dcterms:created>
  <dcterms:modified xsi:type="dcterms:W3CDTF">2025-01-30T16:11:47Z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0x01010049CD464F169E0745B77434D99067E025</vt:lpwstr>
  </property>
  <property fmtid="{D5CDD505-2E9C-101B-9397-08002B2CF9AE}" pid="3" name="MediaServiceImageTags">
    <vt:lpwstr/>
  </property>
</Properties>
</file>